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S" sheetId="1" r:id="rId1"/>
    <sheet name="PL" sheetId="2" r:id="rId2"/>
    <sheet name="CE" sheetId="3" r:id="rId3"/>
    <sheet name="Cashflow" sheetId="4" r:id="rId4"/>
  </sheets>
  <externalReferences>
    <externalReference r:id="rId7"/>
    <externalReference r:id="rId8"/>
    <externalReference r:id="rId9"/>
  </externalReferences>
  <definedNames>
    <definedName name="_xlnm.Print_Area" localSheetId="0">'BS'!$A$1:$J$78</definedName>
    <definedName name="_xlnm.Print_Area" localSheetId="3">'Cashflow'!$A$1:$J$75</definedName>
    <definedName name="_xlnm.Print_Area" localSheetId="2">'CE'!$A$1:$L$44</definedName>
    <definedName name="_xlnm.Print_Area" localSheetId="1">'PL'!$A$1:$K$35</definedName>
  </definedNames>
  <calcPr fullCalcOnLoad="1"/>
</workbook>
</file>

<file path=xl/sharedStrings.xml><?xml version="1.0" encoding="utf-8"?>
<sst xmlns="http://schemas.openxmlformats.org/spreadsheetml/2006/main" count="265" uniqueCount="166">
  <si>
    <r>
      <t xml:space="preserve">บริษัท อินเทอร์เน็ตประเทศไทย จำกัด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มหาชน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และบริษัทย่อย</t>
    </r>
  </si>
  <si>
    <t>งบดุล</t>
  </si>
  <si>
    <r>
      <t xml:space="preserve">ณ วันที่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มีนาคม </t>
    </r>
    <r>
      <rPr>
        <b/>
        <sz val="14"/>
        <rFont val="Angsana New"/>
        <family val="1"/>
      </rPr>
      <t xml:space="preserve">2553 </t>
    </r>
    <r>
      <rPr>
        <b/>
        <sz val="14"/>
        <rFont val="Angsana New"/>
        <family val="1"/>
      </rPr>
      <t xml:space="preserve">และ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>2552</t>
    </r>
  </si>
  <si>
    <r>
      <t>(</t>
    </r>
    <r>
      <rPr>
        <sz val="14"/>
        <rFont val="Angsana New"/>
        <family val="1"/>
      </rPr>
      <t>หน่วย</t>
    </r>
    <r>
      <rPr>
        <sz val="14"/>
        <rFont val="Angsana New"/>
        <family val="1"/>
      </rPr>
      <t xml:space="preserve">: </t>
    </r>
    <r>
      <rPr>
        <sz val="14"/>
        <rFont val="Angsana New"/>
        <family val="1"/>
      </rPr>
      <t>พันบาท</t>
    </r>
    <r>
      <rPr>
        <sz val="14"/>
        <rFont val="Angsana New"/>
        <family val="1"/>
      </rPr>
      <t>)</t>
    </r>
  </si>
  <si>
    <t>งบการเงินรวม</t>
  </si>
  <si>
    <t>งบการเงินเฉพาะกิจการ</t>
  </si>
  <si>
    <t>หมายเหตุ</t>
  </si>
  <si>
    <r>
      <t xml:space="preserve">31 </t>
    </r>
    <r>
      <rPr>
        <sz val="14"/>
        <rFont val="Angsana New"/>
        <family val="1"/>
      </rPr>
      <t xml:space="preserve">มีนาคม </t>
    </r>
    <r>
      <rPr>
        <sz val="14"/>
        <rFont val="Angsana New"/>
        <family val="1"/>
      </rPr>
      <t>2553</t>
    </r>
  </si>
  <si>
    <r>
      <t xml:space="preserve">31 </t>
    </r>
    <r>
      <rPr>
        <sz val="14"/>
        <rFont val="Angsana New"/>
        <family val="1"/>
      </rPr>
      <t xml:space="preserve">ธันวาคม </t>
    </r>
    <r>
      <rPr>
        <sz val="14"/>
        <rFont val="Angsana New"/>
        <family val="1"/>
      </rPr>
      <t>2552</t>
    </r>
  </si>
  <si>
    <r>
      <t>(</t>
    </r>
    <r>
      <rPr>
        <sz val="14"/>
        <rFont val="Angsana New"/>
        <family val="1"/>
      </rPr>
      <t>ยังไม่ได้ตรวจสอบ</t>
    </r>
  </si>
  <si>
    <r>
      <t>(</t>
    </r>
    <r>
      <rPr>
        <sz val="14"/>
        <rFont val="Angsana New"/>
        <family val="1"/>
      </rPr>
      <t>ตรวจสอบแล้ว</t>
    </r>
    <r>
      <rPr>
        <sz val="14"/>
        <rFont val="Angsana New"/>
        <family val="1"/>
      </rPr>
      <t>)</t>
    </r>
  </si>
  <si>
    <r>
      <t>แต่สอบทานแล้ว</t>
    </r>
    <r>
      <rPr>
        <sz val="14"/>
        <rFont val="Angsana New"/>
        <family val="1"/>
      </rPr>
      <t>)</t>
    </r>
  </si>
  <si>
    <t>สินทรัพย์</t>
  </si>
  <si>
    <t>สินทรัพย์หมุนเวียน</t>
  </si>
  <si>
    <t>เงินสดและรายการเทียบเท่าเงินสด</t>
  </si>
  <si>
    <t xml:space="preserve">เงินลงทุนระยะสั้น </t>
  </si>
  <si>
    <t>ลูกหนี้การค้า</t>
  </si>
  <si>
    <t xml:space="preserve">   กิจการที่เกี่ยวข้องกัน</t>
  </si>
  <si>
    <t xml:space="preserve">   กิจการที่ไม่เกี่ยวข้องกัน</t>
  </si>
  <si>
    <t>รายได้จากการให้บริการที่ยังไม่เรียกเก็บ</t>
  </si>
  <si>
    <r>
      <t xml:space="preserve">สินค้าคงเหลือ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สุทธิ</t>
    </r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</si>
  <si>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</si>
  <si>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</si>
  <si>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</si>
  <si>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r>
      <t xml:space="preserve">ลูกหนี้ตามสัญญาเช่าการเงิน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สุทธิจากส่วน</t>
    </r>
  </si>
  <si>
    <t xml:space="preserve">   ที่ถึงกำหนดรับชำระภายในหนึ่งปี</t>
  </si>
  <si>
    <t>เงินลงทุนในบริษัทย่อย</t>
  </si>
  <si>
    <t>เงินลงทุนในบริษัทร่วม</t>
  </si>
  <si>
    <r>
      <t xml:space="preserve">ส่วนปรับปรุงอาคารเช่าและอุปกรณ์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สุทธิ</t>
    </r>
  </si>
  <si>
    <r>
      <t xml:space="preserve">สินทรัพย์ไม่มีตัวตน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สุทธิ</t>
    </r>
  </si>
  <si>
    <t>สินทรัพย์ภาษีเงินได้รอตัดบัญชี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</si>
  <si>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</si>
  <si>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</si>
  <si>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</si>
  <si>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</si>
  <si>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r>
      <t>ศ</t>
    </r>
    <r>
      <rPr>
        <sz val="14"/>
        <rFont val="Angsana New"/>
        <family val="1"/>
      </rPr>
      <t>.</t>
    </r>
    <r>
      <rPr>
        <sz val="14"/>
        <rFont val="Angsana New"/>
        <family val="1"/>
      </rPr>
      <t>ดร</t>
    </r>
    <r>
      <rPr>
        <sz val="14"/>
        <rFont val="Angsana New"/>
        <family val="1"/>
      </rPr>
      <t xml:space="preserve">. </t>
    </r>
    <r>
      <rPr>
        <sz val="14"/>
        <rFont val="Angsana New"/>
        <family val="1"/>
      </rPr>
      <t>ไพรัช ธัชยพงษ์</t>
    </r>
  </si>
  <si>
    <r>
      <t>(</t>
    </r>
    <r>
      <rPr>
        <sz val="14"/>
        <rFont val="Angsana New"/>
        <family val="1"/>
      </rPr>
      <t>กรรมการ</t>
    </r>
    <r>
      <rPr>
        <sz val="14"/>
        <rFont val="Angsana New"/>
        <family val="1"/>
      </rPr>
      <t>)</t>
    </r>
  </si>
  <si>
    <r>
      <t xml:space="preserve">งบดุล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ต่อ</t>
    </r>
    <r>
      <rPr>
        <b/>
        <sz val="14"/>
        <rFont val="Angsana New"/>
        <family val="1"/>
      </rPr>
      <t>)</t>
    </r>
  </si>
  <si>
    <t>หนี้สินและส่วนของผู้ถือหุ้น</t>
  </si>
  <si>
    <t>หนี้สินหมุนเวียน</t>
  </si>
  <si>
    <t xml:space="preserve">เจ้าหนี้การค้า </t>
  </si>
  <si>
    <t>ต้นทุนค่าบริการที่ยังไม่เรียกเก็บ</t>
  </si>
  <si>
    <t>เจ้าหนี้อื่น</t>
  </si>
  <si>
    <t>รายได้ค่าบริการรับล่วงหน้า</t>
  </si>
  <si>
    <t>ค่าใช้จ่ายค้างจ่าย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</si>
  <si>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</si>
  <si>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</si>
  <si>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</si>
  <si>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หนี้สินอื่น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</si>
  <si>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</si>
  <si>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</si>
  <si>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</si>
  <si>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</si>
  <si>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</si>
  <si>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r>
      <t xml:space="preserve">      หุ้นสามัญ </t>
    </r>
    <r>
      <rPr>
        <sz val="14"/>
        <rFont val="Angsana New"/>
        <family val="1"/>
      </rPr>
      <t xml:space="preserve">333,333,333 </t>
    </r>
    <r>
      <rPr>
        <sz val="14"/>
        <rFont val="Angsana New"/>
        <family val="1"/>
      </rPr>
      <t xml:space="preserve">หุ้น มูลค่าหุ้นละ </t>
    </r>
    <r>
      <rPr>
        <sz val="14"/>
        <rFont val="Angsana New"/>
        <family val="1"/>
      </rPr>
      <t xml:space="preserve">1 </t>
    </r>
    <r>
      <rPr>
        <sz val="14"/>
        <rFont val="Angsana New"/>
        <family val="1"/>
      </rPr>
      <t>บาท</t>
    </r>
  </si>
  <si>
    <t xml:space="preserve">   ทุนที่ออกจำหน่ายและชำระเต็มมูลค่าแล้ว</t>
  </si>
  <si>
    <r>
      <t xml:space="preserve">      หุ้นสามัญ </t>
    </r>
    <r>
      <rPr>
        <sz val="14"/>
        <rFont val="Angsana New"/>
        <family val="1"/>
      </rPr>
      <t xml:space="preserve">250,020,799 </t>
    </r>
    <r>
      <rPr>
        <sz val="14"/>
        <rFont val="Angsana New"/>
        <family val="1"/>
      </rPr>
      <t xml:space="preserve">หุ้น มูลค่าหุ้นละ </t>
    </r>
    <r>
      <rPr>
        <sz val="14"/>
        <rFont val="Angsana New"/>
        <family val="1"/>
      </rPr>
      <t xml:space="preserve">1 </t>
    </r>
    <r>
      <rPr>
        <sz val="14"/>
        <rFont val="Angsana New"/>
        <family val="1"/>
      </rPr>
      <t>บาท</t>
    </r>
  </si>
  <si>
    <t>ส่วนเกินมูลค่าหุ้นสามัญ</t>
  </si>
  <si>
    <t>กำไรสะสม</t>
  </si>
  <si>
    <r>
      <t xml:space="preserve">   จัดสรรแล้ว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สำรองตามกฎหมาย</t>
    </r>
  </si>
  <si>
    <t xml:space="preserve">   ยังไม่ได้จัดสรร</t>
  </si>
  <si>
    <t xml:space="preserve">รวมส่วนของผู้ถือหุ้น </t>
  </si>
  <si>
    <t>รวมหนี้สินและส่วนของผู้ถือหุ้น</t>
  </si>
  <si>
    <r>
      <t>(</t>
    </r>
    <r>
      <rPr>
        <sz val="14"/>
        <rFont val="Angsana New"/>
        <family val="1"/>
      </rPr>
      <t>ยังไม่ได้ตรวจสอบแต่สอบทานแล้ว</t>
    </r>
    <r>
      <rPr>
        <sz val="14"/>
        <rFont val="Angsana New"/>
        <family val="1"/>
      </rPr>
      <t>)</t>
    </r>
  </si>
  <si>
    <t>งบกำไรขาดทุน</t>
  </si>
  <si>
    <r>
      <t xml:space="preserve">สำหรับงวดสามเดือนสิ้นสุดวันที่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มีนาคม </t>
    </r>
    <r>
      <rPr>
        <b/>
        <sz val="14"/>
        <rFont val="Angsana New"/>
        <family val="1"/>
      </rPr>
      <t xml:space="preserve">2553 </t>
    </r>
    <r>
      <rPr>
        <b/>
        <sz val="14"/>
        <rFont val="Angsana New"/>
        <family val="1"/>
      </rPr>
      <t xml:space="preserve">และ </t>
    </r>
    <r>
      <rPr>
        <b/>
        <sz val="14"/>
        <rFont val="Angsana New"/>
        <family val="1"/>
      </rPr>
      <t>2552</t>
    </r>
  </si>
  <si>
    <t>2552</t>
  </si>
  <si>
    <t>รายได้จากการให้บริการ</t>
  </si>
  <si>
    <t>รายได้จากการขาย</t>
  </si>
  <si>
    <t>ต้นทุนในการให้บริการ</t>
  </si>
  <si>
    <t>ต้นทุนขาย</t>
  </si>
  <si>
    <t>กำไรขั้นต้น</t>
  </si>
  <si>
    <t>รายได้เงินปันผล</t>
  </si>
  <si>
    <t>รายได้อื่น</t>
  </si>
  <si>
    <t>กำไรก่อนค่าใช้จ่ายดำเนินงาน</t>
  </si>
  <si>
    <t>ค่าใช้จ่ายในการขาย</t>
  </si>
  <si>
    <t>ค่าใช้จ่ายในการบริหาร</t>
  </si>
  <si>
    <t>ค่าตอบแทนกรรมการและผู้บริหาร</t>
  </si>
  <si>
    <t>ส่วนแบ่งกำไรจากเงินลงทุนในบริษัทร่วม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</si>
  <si>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ก่อนภาษีเงินได้นิติบุคคล</t>
    </r>
  </si>
  <si>
    <t>ภาษีเงินได้นิติบุคคล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</si>
  <si>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 xml:space="preserve">สุทธิ </t>
    </r>
  </si>
  <si>
    <t>กำไรต่อหุ้น</t>
  </si>
  <si>
    <r>
      <t>(</t>
    </r>
    <r>
      <rPr>
        <sz val="14"/>
        <rFont val="Angsana New"/>
        <family val="1"/>
      </rPr>
      <t>หน่วย</t>
    </r>
    <r>
      <rPr>
        <sz val="14"/>
        <rFont val="Angsana New"/>
        <family val="1"/>
      </rPr>
      <t xml:space="preserve">: </t>
    </r>
    <r>
      <rPr>
        <sz val="14"/>
        <rFont val="Angsana New"/>
        <family val="1"/>
      </rPr>
      <t>บาท</t>
    </r>
    <r>
      <rPr>
        <sz val="14"/>
        <rFont val="Angsana New"/>
        <family val="1"/>
      </rPr>
      <t>)</t>
    </r>
  </si>
  <si>
    <t>กำไรต่อหุ้นขั้นพื้นฐาน</t>
  </si>
  <si>
    <r>
      <t>(</t>
    </r>
    <r>
      <rPr>
        <sz val="16"/>
        <rFont val="Angsana New"/>
        <family val="1"/>
      </rPr>
      <t>ยังไม่ได้ตรวจสอบแต่สอบทานแล้ว</t>
    </r>
    <r>
      <rPr>
        <sz val="16"/>
        <rFont val="Angsana New"/>
        <family val="1"/>
      </rPr>
      <t>)</t>
    </r>
  </si>
  <si>
    <t>งบแสดงการเปลี่ยนแปลงส่วนของผู้ถือหุ้น</t>
  </si>
  <si>
    <r>
      <t xml:space="preserve">สำหรับงวดสามเดือนสิ้นสุดวันที่ </t>
    </r>
    <r>
      <rPr>
        <b/>
        <sz val="16"/>
        <rFont val="Angsana New"/>
        <family val="1"/>
      </rPr>
      <t xml:space="preserve">31 </t>
    </r>
    <r>
      <rPr>
        <b/>
        <sz val="16"/>
        <rFont val="Angsana New"/>
        <family val="1"/>
      </rPr>
      <t xml:space="preserve">มีนาคม </t>
    </r>
    <r>
      <rPr>
        <b/>
        <sz val="16"/>
        <rFont val="Angsana New"/>
        <family val="1"/>
      </rPr>
      <t xml:space="preserve">2553 </t>
    </r>
    <r>
      <rPr>
        <b/>
        <sz val="16"/>
        <rFont val="Angsana New"/>
        <family val="1"/>
      </rPr>
      <t xml:space="preserve">และ </t>
    </r>
    <r>
      <rPr>
        <b/>
        <sz val="16"/>
        <rFont val="Angsana New"/>
        <family val="1"/>
      </rPr>
      <t>2552</t>
    </r>
  </si>
  <si>
    <r>
      <t>(</t>
    </r>
    <r>
      <rPr>
        <sz val="16"/>
        <rFont val="Angsana New"/>
        <family val="1"/>
      </rPr>
      <t>หน่วย</t>
    </r>
    <r>
      <rPr>
        <sz val="16"/>
        <rFont val="Angsana New"/>
        <family val="1"/>
      </rPr>
      <t xml:space="preserve">: </t>
    </r>
    <r>
      <rPr>
        <sz val="16"/>
        <rFont val="Angsana New"/>
        <family val="1"/>
      </rPr>
      <t>พันบาท</t>
    </r>
    <r>
      <rPr>
        <sz val="16"/>
        <rFont val="Angsana New"/>
        <family val="1"/>
      </rPr>
      <t>)</t>
    </r>
  </si>
  <si>
    <t>ทุนที่ออก</t>
  </si>
  <si>
    <t>ส่วนเกิน</t>
  </si>
  <si>
    <t xml:space="preserve"> สำรอง</t>
  </si>
  <si>
    <t>และชำระแล้ว</t>
  </si>
  <si>
    <t>มูลค่าหุ้น</t>
  </si>
  <si>
    <t>ตามกฎหมาย</t>
  </si>
  <si>
    <t>ยังไม่ได้จัดสรร</t>
  </si>
  <si>
    <t>รวม</t>
  </si>
  <si>
    <r>
      <t xml:space="preserve">ยอดคงเหลือ ณ วันที่ </t>
    </r>
    <r>
      <rPr>
        <b/>
        <sz val="16"/>
        <rFont val="Angsana New"/>
        <family val="1"/>
      </rPr>
      <t xml:space="preserve">31 </t>
    </r>
    <r>
      <rPr>
        <b/>
        <sz val="16"/>
        <rFont val="Angsana New"/>
        <family val="1"/>
      </rPr>
      <t xml:space="preserve">ธันวาคม </t>
    </r>
    <r>
      <rPr>
        <b/>
        <sz val="16"/>
        <rFont val="Angsana New"/>
        <family val="1"/>
      </rPr>
      <t>2551</t>
    </r>
  </si>
  <si>
    <t>ขาดทุนสุทธิ</t>
  </si>
  <si>
    <r>
      <t xml:space="preserve">ยอดคงเหลือ ณ วันที่ </t>
    </r>
    <r>
      <rPr>
        <b/>
        <sz val="16"/>
        <rFont val="Angsana New"/>
        <family val="1"/>
      </rPr>
      <t xml:space="preserve">31 </t>
    </r>
    <r>
      <rPr>
        <b/>
        <sz val="16"/>
        <rFont val="Angsana New"/>
        <family val="1"/>
      </rPr>
      <t xml:space="preserve">มีนาคม </t>
    </r>
    <r>
      <rPr>
        <b/>
        <sz val="16"/>
        <rFont val="Angsana New"/>
        <family val="1"/>
      </rPr>
      <t>2552</t>
    </r>
  </si>
  <si>
    <r>
      <t xml:space="preserve">ยอดคงเหลือ ณ วันที่ </t>
    </r>
    <r>
      <rPr>
        <b/>
        <sz val="16"/>
        <rFont val="Angsana New"/>
        <family val="1"/>
      </rPr>
      <t xml:space="preserve">31 </t>
    </r>
    <r>
      <rPr>
        <b/>
        <sz val="16"/>
        <rFont val="Angsana New"/>
        <family val="1"/>
      </rPr>
      <t xml:space="preserve">ธันวาคม </t>
    </r>
    <r>
      <rPr>
        <b/>
        <sz val="16"/>
        <rFont val="Angsana New"/>
        <family val="1"/>
      </rPr>
      <t>2552</t>
    </r>
  </si>
  <si>
    <t>กำไรสุทธิ</t>
  </si>
  <si>
    <r>
      <t xml:space="preserve">ยอดคงเหลือ ณ วันที่ </t>
    </r>
    <r>
      <rPr>
        <b/>
        <sz val="16"/>
        <rFont val="Angsana New"/>
        <family val="1"/>
      </rPr>
      <t xml:space="preserve">31 </t>
    </r>
    <r>
      <rPr>
        <b/>
        <sz val="16"/>
        <rFont val="Angsana New"/>
        <family val="1"/>
      </rPr>
      <t xml:space="preserve">มีนาคม </t>
    </r>
    <r>
      <rPr>
        <b/>
        <sz val="16"/>
        <rFont val="Angsana New"/>
        <family val="1"/>
      </rPr>
      <t>2553</t>
    </r>
  </si>
  <si>
    <t>สำรอง</t>
  </si>
  <si>
    <t>งบกระแสเงินสด</t>
  </si>
  <si>
    <t>2553</t>
  </si>
  <si>
    <t>กระแสเงินสดจากกิจกรรมดำเนินงาน</t>
  </si>
  <si>
    <r>
      <t xml:space="preserve">กำไร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ขาดทุน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ก่อนภาษี</t>
    </r>
  </si>
  <si>
    <r>
      <t xml:space="preserve">รายการปรับกระทบยอดกำไร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ขาดทุน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ก่อนภาษี</t>
    </r>
  </si>
  <si>
    <r>
      <t xml:space="preserve">   เป็นเงินสดรับ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จ่าย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จากกิจกรรมดำเนินงาน</t>
    </r>
  </si>
  <si>
    <t xml:space="preserve">      ส่วนแบ่งกำไรจากเงินลงทุนในบริษัทร่วม</t>
  </si>
  <si>
    <t xml:space="preserve">      รายได้เงินปันผลจากบริษัทร่วม</t>
  </si>
  <si>
    <t xml:space="preserve">      ค่าเสื่อมราคาและค่าตัดจำหน่าย</t>
  </si>
  <si>
    <t xml:space="preserve">      ตัดจำหน่ายค่าเบี้ยประกัน</t>
  </si>
  <si>
    <r>
      <t xml:space="preserve">      หนี้สูญและหนี้สงสัยจะสูญ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โอนกลับ</t>
    </r>
    <r>
      <rPr>
        <sz val="14"/>
        <rFont val="Angsana New"/>
        <family val="1"/>
      </rPr>
      <t>)</t>
    </r>
  </si>
  <si>
    <t xml:space="preserve">      ค่าเผื่อการลดลงของมูลค่าสินค้าคงเหลือ</t>
  </si>
  <si>
    <t xml:space="preserve">      ตัดจำหน่ายดอกเบี้ยรับรอตัดบัญชีเป็นรายได้</t>
  </si>
  <si>
    <t xml:space="preserve">      รายได้ดอกเบี้ย</t>
  </si>
  <si>
    <t>กำไรจากการดำเนินงานก่อนการเปลี่ยนแปลง</t>
  </si>
  <si>
    <t xml:space="preserve">   ของสินทรัพย์และหนี้สินดำเนินงาน</t>
  </si>
  <si>
    <r>
      <t xml:space="preserve">สินทรัพย์ดำเนินงาน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เพิ่มขึ้น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ลดลง</t>
    </r>
  </si>
  <si>
    <t xml:space="preserve">   ลูกหนี้การค้า</t>
  </si>
  <si>
    <t xml:space="preserve">   รายได้จากการให้บริการที่ยังไม่เรียกเก็บ</t>
  </si>
  <si>
    <t xml:space="preserve">   ลูกหนี้ตามสัญญาเช่าการเงิน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</si>
  <si>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</si>
  <si>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</si>
  <si>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</si>
  <si>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r>
      <t xml:space="preserve">หนี้สินดำเนินงานเพิ่มขึ้น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ลดลง</t>
    </r>
    <r>
      <rPr>
        <sz val="14"/>
        <rFont val="Angsana New"/>
        <family val="1"/>
      </rPr>
      <t>)</t>
    </r>
  </si>
  <si>
    <t xml:space="preserve">   เจ้าหนี้การค้า</t>
  </si>
  <si>
    <t xml:space="preserve">   ต้นทุนค่าบริการที่ยังไม่เรียกเก็บ</t>
  </si>
  <si>
    <t xml:space="preserve">   เจ้าหนี้อื่น</t>
  </si>
  <si>
    <t xml:space="preserve">   รายได้ค่าบริการรับล่วงหน้า</t>
  </si>
  <si>
    <t xml:space="preserve">   ค่าใช้จ่ายค้างจ่าย</t>
  </si>
  <si>
    <t xml:space="preserve">   หนี้สินหมุนเวียนอื่น</t>
  </si>
  <si>
    <t>เงินสดรับจากรายได้ดอกเบี้ย</t>
  </si>
  <si>
    <r>
      <t xml:space="preserve">รับคืน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จ่าย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ภาษีเงินได้นิติบุคคล</t>
    </r>
  </si>
  <si>
    <r>
      <t xml:space="preserve">เงินสดสุทธิจาก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ใช้ไปใน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กิจกรรมดำเนินงาน</t>
    </r>
  </si>
  <si>
    <r>
      <t xml:space="preserve">งบกระแสเงินสด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ต่อ</t>
    </r>
    <r>
      <rPr>
        <b/>
        <sz val="14"/>
        <rFont val="Angsana New"/>
        <family val="1"/>
      </rPr>
      <t>)</t>
    </r>
  </si>
  <si>
    <t>กระแสเงินสดจากกิจกรรมลงทุน</t>
  </si>
  <si>
    <r>
      <t xml:space="preserve">เงินลงทุนชั่วคราว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เพิ่มขึ้น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ลดลง</t>
    </r>
  </si>
  <si>
    <t>เงินฝากธนาคารและเงินลงทุนระยะสั้นที่ติด</t>
  </si>
  <si>
    <r>
      <t xml:space="preserve">   ภาระค้ำประกัน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เพิ่มขึ้น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ลดลง</t>
    </r>
  </si>
  <si>
    <t>เงินสดจ่ายเพื่อลงทุนในบริษัทร่วม</t>
  </si>
  <si>
    <t>เงินปันผลรับจากบริษัทร่วม</t>
  </si>
  <si>
    <t>เงินสดจ่ายเพื่อซื้ออุปกรณ์</t>
  </si>
  <si>
    <t>เงินสดจ่ายเพื่อสินทรัพย์ไม่มีตัวตน</t>
  </si>
  <si>
    <t>เงินสดรับจากการจำหน่ายอุปกรณ์</t>
  </si>
  <si>
    <r>
      <t xml:space="preserve">เงินสดและรายการเทียบเท่าเงินสดเพิ่มขึ้น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ลดลง</t>
    </r>
    <r>
      <rPr>
        <b/>
        <sz val="14"/>
        <rFont val="Angsana New"/>
        <family val="1"/>
      </rPr>
      <t>)</t>
    </r>
  </si>
  <si>
    <t>เงินสดและรายการเทียบเท่าเงินต้นงวด</t>
  </si>
  <si>
    <t>เงินสดและรายการเทียบเท่าเงินปลายงวด</t>
  </si>
  <si>
    <t>รายการที่มิใช่เงินสดที่มีสาระสำคัญ</t>
  </si>
  <si>
    <t>สินทรัพย์ไม่มีตัวตนลดลงจาก</t>
  </si>
  <si>
    <t xml:space="preserve">   การโอนไปเป็นลูกหนี้อื่น</t>
  </si>
  <si>
    <t>6.2, 7</t>
  </si>
  <si>
    <t>6.2, 8</t>
  </si>
  <si>
    <t>13, 14</t>
  </si>
  <si>
    <t>4, 5</t>
  </si>
  <si>
    <t>ลูกหนี้และเงินให้กู้ยืมแก่กิจการที่ไม่เกี่ยวข้องกัน</t>
  </si>
  <si>
    <t>6.1, 12.2</t>
  </si>
  <si>
    <t>กำไร (ขาดทุน) ก่อนส่วนแบ่งกำไรจากเงินลงทุนในบริษัทร่วม</t>
  </si>
  <si>
    <r>
      <t xml:space="preserve">   กำไร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ขาดทุน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สุทธิ</t>
    </r>
  </si>
  <si>
    <t>บริษัท อินเทอร์เน็ตประเทศไทย จำกัด (มหาชน) และบริษัทย่อย</t>
  </si>
  <si>
    <t>งบแสดงการเปลี่ยนแปลงส่วนของผู้ถือหุ้น (ต่อ)</t>
  </si>
  <si>
    <r>
      <t xml:space="preserve">เงินสดสุทธิจาก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ใช้ไปใน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กิจกรรมลงทุน</t>
    </r>
  </si>
  <si>
    <r>
      <t>เงินสด</t>
    </r>
    <r>
      <rPr>
        <b/>
        <sz val="14"/>
        <rFont val="Angsana New"/>
        <family val="1"/>
      </rPr>
      <t>ใช้ไปใน</t>
    </r>
    <r>
      <rPr>
        <b/>
        <sz val="14"/>
        <rFont val="Angsana New"/>
        <family val="1"/>
      </rPr>
      <t>กิจกรรมดำเนินงาน</t>
    </r>
  </si>
  <si>
    <t>นายนพณัฎฐ์ หุตะเจริญ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</si>
</sst>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* #,##0_);_(* \(#,##0\);_(* \-??_);_(@_)"/>
    <numFmt numFmtId="200" formatCode="#,##0;\(#,##0\);&quot;- &quot;;@"/>
    <numFmt numFmtId="201" formatCode="_(* #,##0_);_(* \(#,##0\);_(* \-_);_(@_)"/>
    <numFmt numFmtId="202" formatCode="#,##0;\(#,##0\)"/>
    <numFmt numFmtId="203" formatCode="_(* #,##0.00_);_(* \(#,##0.00\);_(* \-??_);_(@_)"/>
    <numFmt numFmtId="204" formatCode="#,##0.00;\(#,##0.00\);&quot;- &quot;;@"/>
    <numFmt numFmtId="205" formatCode="_(* #,##0.00_);_(* \(#,##0.00\);_(* \-_);_(@_)"/>
  </numFmts>
  <fonts count="26">
    <font>
      <sz val="14"/>
      <name val="Cordia New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 New"/>
      <family val="1"/>
    </font>
    <font>
      <b/>
      <sz val="14"/>
      <name val="Angsana New"/>
      <family val="1"/>
    </font>
    <font>
      <i/>
      <sz val="14"/>
      <name val="Angsana New"/>
      <family val="1"/>
    </font>
    <font>
      <u val="single"/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i/>
      <sz val="16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203" fontId="0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1" fontId="1" fillId="0" borderId="0" applyFill="0" applyBorder="0" applyAlignment="0" applyProtection="0"/>
    <xf numFmtId="9" fontId="1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199" fontId="19" fillId="0" borderId="0" xfId="0" applyNumberFormat="1" applyFont="1" applyFill="1" applyAlignment="1">
      <alignment vertical="center"/>
    </xf>
    <xf numFmtId="20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199" fontId="19" fillId="0" borderId="0" xfId="0" applyNumberFormat="1" applyFont="1" applyFill="1" applyBorder="1" applyAlignment="1">
      <alignment vertical="center"/>
    </xf>
    <xf numFmtId="200" fontId="19" fillId="0" borderId="0" xfId="0" applyNumberFormat="1" applyFont="1" applyFill="1" applyBorder="1" applyAlignment="1">
      <alignment vertical="center"/>
    </xf>
    <xf numFmtId="199" fontId="19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right" vertical="center"/>
    </xf>
    <xf numFmtId="200" fontId="19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201" fontId="19" fillId="0" borderId="0" xfId="0" applyNumberFormat="1" applyFont="1" applyFill="1" applyAlignment="1">
      <alignment vertical="center"/>
    </xf>
    <xf numFmtId="202" fontId="19" fillId="0" borderId="0" xfId="0" applyNumberFormat="1" applyFont="1" applyFill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1" fontId="19" fillId="0" borderId="0" xfId="56" applyNumberFormat="1" applyFont="1" applyFill="1" applyBorder="1" applyAlignment="1" applyProtection="1">
      <alignment horizontal="right" vertical="center"/>
      <protection/>
    </xf>
    <xf numFmtId="201" fontId="19" fillId="0" borderId="0" xfId="0" applyNumberFormat="1" applyFont="1" applyFill="1" applyAlignment="1">
      <alignment horizontal="right" vertical="center"/>
    </xf>
    <xf numFmtId="201" fontId="19" fillId="0" borderId="10" xfId="0" applyNumberFormat="1" applyFont="1" applyFill="1" applyBorder="1" applyAlignment="1">
      <alignment vertical="center"/>
    </xf>
    <xf numFmtId="201" fontId="19" fillId="0" borderId="11" xfId="0" applyNumberFormat="1" applyFont="1" applyFill="1" applyBorder="1" applyAlignment="1">
      <alignment vertical="center"/>
    </xf>
    <xf numFmtId="201" fontId="19" fillId="0" borderId="12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vertical="center"/>
    </xf>
    <xf numFmtId="199" fontId="19" fillId="0" borderId="13" xfId="0" applyNumberFormat="1" applyFont="1" applyFill="1" applyBorder="1" applyAlignment="1">
      <alignment vertical="center"/>
    </xf>
    <xf numFmtId="200" fontId="19" fillId="0" borderId="13" xfId="0" applyNumberFormat="1" applyFont="1" applyFill="1" applyBorder="1" applyAlignment="1">
      <alignment vertical="center"/>
    </xf>
    <xf numFmtId="200" fontId="19" fillId="0" borderId="0" xfId="0" applyNumberFormat="1" applyFont="1" applyFill="1" applyBorder="1" applyAlignment="1">
      <alignment horizontal="right" vertical="center"/>
    </xf>
    <xf numFmtId="203" fontId="19" fillId="0" borderId="0" xfId="56" applyFont="1" applyFill="1" applyBorder="1" applyAlignment="1" applyProtection="1">
      <alignment vertical="center"/>
      <protection/>
    </xf>
    <xf numFmtId="199" fontId="19" fillId="0" borderId="0" xfId="0" applyNumberFormat="1" applyFont="1" applyFill="1" applyAlignment="1">
      <alignment horizontal="right" vertical="center"/>
    </xf>
    <xf numFmtId="199" fontId="19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center" vertical="center"/>
    </xf>
    <xf numFmtId="201" fontId="19" fillId="0" borderId="14" xfId="0" applyNumberFormat="1" applyFont="1" applyFill="1" applyBorder="1" applyAlignment="1">
      <alignment vertical="center"/>
    </xf>
    <xf numFmtId="203" fontId="19" fillId="0" borderId="12" xfId="0" applyNumberFormat="1" applyFont="1" applyFill="1" applyBorder="1" applyAlignment="1">
      <alignment vertical="center"/>
    </xf>
    <xf numFmtId="204" fontId="19" fillId="0" borderId="0" xfId="0" applyNumberFormat="1" applyFont="1" applyFill="1" applyAlignment="1">
      <alignment vertical="center"/>
    </xf>
    <xf numFmtId="204" fontId="19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199" fontId="23" fillId="0" borderId="0" xfId="0" applyNumberFormat="1" applyFont="1" applyFill="1" applyAlignment="1">
      <alignment horizontal="right"/>
    </xf>
    <xf numFmtId="200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99" fontId="23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7" fontId="23" fillId="0" borderId="0" xfId="0" applyNumberFormat="1" applyFont="1" applyFill="1" applyAlignment="1">
      <alignment horizontal="right"/>
    </xf>
    <xf numFmtId="0" fontId="24" fillId="0" borderId="0" xfId="0" applyNumberFormat="1" applyFont="1" applyFill="1" applyBorder="1" applyAlignment="1">
      <alignment/>
    </xf>
    <xf numFmtId="199" fontId="23" fillId="0" borderId="0" xfId="0" applyNumberFormat="1" applyFont="1" applyFill="1" applyBorder="1" applyAlignment="1">
      <alignment horizontal="right"/>
    </xf>
    <xf numFmtId="200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199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37" fontId="23" fillId="0" borderId="0" xfId="0" applyNumberFormat="1" applyFont="1" applyFill="1" applyBorder="1" applyAlignment="1">
      <alignment horizontal="right"/>
    </xf>
    <xf numFmtId="200" fontId="23" fillId="0" borderId="0" xfId="0" applyNumberFormat="1" applyFont="1" applyFill="1" applyBorder="1" applyAlignment="1">
      <alignment horizontal="center"/>
    </xf>
    <xf numFmtId="199" fontId="23" fillId="0" borderId="0" xfId="0" applyNumberFormat="1" applyFont="1" applyFill="1" applyBorder="1" applyAlignment="1">
      <alignment horizontal="center"/>
    </xf>
    <xf numFmtId="199" fontId="23" fillId="0" borderId="0" xfId="0" applyNumberFormat="1" applyFont="1" applyFill="1" applyAlignment="1">
      <alignment horizontal="center"/>
    </xf>
    <xf numFmtId="202" fontId="23" fillId="0" borderId="0" xfId="0" applyNumberFormat="1" applyFont="1" applyFill="1" applyBorder="1" applyAlignment="1">
      <alignment horizontal="center"/>
    </xf>
    <xf numFmtId="199" fontId="23" fillId="0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201" fontId="2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201" fontId="23" fillId="0" borderId="0" xfId="0" applyNumberFormat="1" applyFont="1" applyFill="1" applyBorder="1" applyAlignment="1">
      <alignment horizontal="center"/>
    </xf>
    <xf numFmtId="201" fontId="23" fillId="0" borderId="0" xfId="56" applyNumberFormat="1" applyFont="1" applyFill="1" applyBorder="1" applyAlignment="1" applyProtection="1">
      <alignment/>
      <protection/>
    </xf>
    <xf numFmtId="201" fontId="23" fillId="0" borderId="15" xfId="0" applyNumberFormat="1" applyFont="1" applyFill="1" applyBorder="1" applyAlignment="1">
      <alignment horizontal="right"/>
    </xf>
    <xf numFmtId="201" fontId="23" fillId="0" borderId="0" xfId="0" applyNumberFormat="1" applyFont="1" applyFill="1" applyBorder="1" applyAlignment="1">
      <alignment horizontal="right"/>
    </xf>
    <xf numFmtId="201" fontId="23" fillId="0" borderId="10" xfId="0" applyNumberFormat="1" applyFont="1" applyFill="1" applyBorder="1" applyAlignment="1">
      <alignment horizontal="center"/>
    </xf>
    <xf numFmtId="201" fontId="23" fillId="0" borderId="10" xfId="56" applyNumberFormat="1" applyFont="1" applyFill="1" applyBorder="1" applyAlignment="1" applyProtection="1">
      <alignment/>
      <protection/>
    </xf>
    <xf numFmtId="201" fontId="23" fillId="0" borderId="10" xfId="0" applyNumberFormat="1" applyFont="1" applyFill="1" applyBorder="1" applyAlignment="1">
      <alignment/>
    </xf>
    <xf numFmtId="201" fontId="23" fillId="0" borderId="12" xfId="0" applyNumberFormat="1" applyFont="1" applyFill="1" applyBorder="1" applyAlignment="1">
      <alignment horizontal="right"/>
    </xf>
    <xf numFmtId="199" fontId="23" fillId="0" borderId="0" xfId="0" applyNumberFormat="1" applyFont="1" applyFill="1" applyAlignment="1">
      <alignment/>
    </xf>
    <xf numFmtId="200" fontId="23" fillId="0" borderId="0" xfId="0" applyNumberFormat="1" applyFont="1" applyFill="1" applyAlignment="1">
      <alignment/>
    </xf>
    <xf numFmtId="201" fontId="23" fillId="0" borderId="1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199" fontId="19" fillId="0" borderId="0" xfId="0" applyNumberFormat="1" applyFont="1" applyFill="1" applyAlignment="1">
      <alignment/>
    </xf>
    <xf numFmtId="200" fontId="19" fillId="0" borderId="0" xfId="0" applyNumberFormat="1" applyFont="1" applyFill="1" applyAlignment="1">
      <alignment/>
    </xf>
    <xf numFmtId="199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37" fontId="24" fillId="0" borderId="0" xfId="0" applyNumberFormat="1" applyFont="1" applyFill="1" applyBorder="1" applyAlignment="1">
      <alignment horizontal="right"/>
    </xf>
    <xf numFmtId="199" fontId="24" fillId="0" borderId="0" xfId="0" applyNumberFormat="1" applyFont="1" applyFill="1" applyBorder="1" applyAlignment="1">
      <alignment horizontal="right"/>
    </xf>
    <xf numFmtId="200" fontId="24" fillId="0" borderId="0" xfId="0" applyNumberFormat="1" applyFont="1" applyFill="1" applyBorder="1" applyAlignment="1">
      <alignment horizontal="right"/>
    </xf>
    <xf numFmtId="39" fontId="23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center" vertical="top"/>
    </xf>
    <xf numFmtId="201" fontId="19" fillId="0" borderId="0" xfId="0" applyNumberFormat="1" applyFont="1" applyFill="1" applyAlignment="1">
      <alignment horizontal="right" vertical="top"/>
    </xf>
    <xf numFmtId="205" fontId="19" fillId="0" borderId="0" xfId="0" applyNumberFormat="1" applyFont="1" applyFill="1" applyAlignment="1">
      <alignment vertical="top"/>
    </xf>
    <xf numFmtId="201" fontId="19" fillId="0" borderId="0" xfId="0" applyNumberFormat="1" applyFont="1" applyFill="1" applyAlignment="1">
      <alignment vertical="top"/>
    </xf>
    <xf numFmtId="205" fontId="19" fillId="0" borderId="0" xfId="0" applyNumberFormat="1" applyFont="1" applyFill="1" applyAlignment="1">
      <alignment horizontal="right" vertical="top"/>
    </xf>
    <xf numFmtId="199" fontId="19" fillId="0" borderId="0" xfId="0" applyNumberFormat="1" applyFont="1" applyFill="1" applyAlignment="1">
      <alignment horizontal="right" vertical="top"/>
    </xf>
    <xf numFmtId="0" fontId="19" fillId="0" borderId="0" xfId="0" applyFont="1" applyFill="1" applyAlignment="1">
      <alignment horizontal="right" vertical="top"/>
    </xf>
    <xf numFmtId="0" fontId="20" fillId="0" borderId="0" xfId="0" applyNumberFormat="1" applyFont="1" applyFill="1" applyAlignment="1">
      <alignment vertical="top"/>
    </xf>
    <xf numFmtId="202" fontId="19" fillId="0" borderId="0" xfId="0" applyNumberFormat="1" applyFont="1" applyFill="1" applyAlignment="1">
      <alignment horizontal="right" vertical="top"/>
    </xf>
    <xf numFmtId="0" fontId="20" fillId="0" borderId="0" xfId="0" applyFont="1" applyFill="1" applyAlignment="1">
      <alignment vertical="top"/>
    </xf>
    <xf numFmtId="0" fontId="20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vertical="top"/>
    </xf>
    <xf numFmtId="201" fontId="19" fillId="0" borderId="0" xfId="0" applyNumberFormat="1" applyFont="1" applyFill="1" applyBorder="1" applyAlignment="1">
      <alignment horizontal="right" vertical="top"/>
    </xf>
    <xf numFmtId="205" fontId="19" fillId="0" borderId="0" xfId="0" applyNumberFormat="1" applyFont="1" applyFill="1" applyBorder="1" applyAlignment="1">
      <alignment vertical="top"/>
    </xf>
    <xf numFmtId="201" fontId="19" fillId="0" borderId="0" xfId="0" applyNumberFormat="1" applyFont="1" applyFill="1" applyBorder="1" applyAlignment="1">
      <alignment vertical="top"/>
    </xf>
    <xf numFmtId="205" fontId="19" fillId="0" borderId="0" xfId="0" applyNumberFormat="1" applyFont="1" applyFill="1" applyBorder="1" applyAlignment="1">
      <alignment horizontal="right" vertical="top"/>
    </xf>
    <xf numFmtId="202" fontId="19" fillId="0" borderId="0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Alignment="1">
      <alignment horizontal="right" vertical="top"/>
    </xf>
    <xf numFmtId="0" fontId="19" fillId="0" borderId="0" xfId="0" applyNumberFormat="1" applyFont="1" applyFill="1" applyAlignment="1">
      <alignment vertical="top"/>
    </xf>
    <xf numFmtId="201" fontId="19" fillId="0" borderId="0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Alignment="1">
      <alignment horizontal="center" vertical="top"/>
    </xf>
    <xf numFmtId="205" fontId="19" fillId="0" borderId="0" xfId="0" applyNumberFormat="1" applyFont="1" applyFill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/>
    </xf>
    <xf numFmtId="201" fontId="19" fillId="0" borderId="11" xfId="0" applyNumberFormat="1" applyFont="1" applyFill="1" applyBorder="1" applyAlignment="1">
      <alignment horizontal="center" vertical="top"/>
    </xf>
    <xf numFmtId="205" fontId="22" fillId="0" borderId="0" xfId="0" applyNumberFormat="1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201" fontId="19" fillId="0" borderId="10" xfId="0" applyNumberFormat="1" applyFont="1" applyFill="1" applyBorder="1" applyAlignment="1">
      <alignment horizontal="right" vertical="top"/>
    </xf>
    <xf numFmtId="202" fontId="19" fillId="0" borderId="0" xfId="0" applyNumberFormat="1" applyFont="1" applyFill="1" applyAlignment="1">
      <alignment horizontal="left" vertical="top"/>
    </xf>
    <xf numFmtId="201" fontId="19" fillId="0" borderId="14" xfId="0" applyNumberFormat="1" applyFont="1" applyFill="1" applyBorder="1" applyAlignment="1">
      <alignment horizontal="right" vertical="top"/>
    </xf>
    <xf numFmtId="201" fontId="19" fillId="0" borderId="11" xfId="0" applyNumberFormat="1" applyFont="1" applyFill="1" applyBorder="1" applyAlignment="1">
      <alignment horizontal="right" vertical="top"/>
    </xf>
    <xf numFmtId="201" fontId="19" fillId="0" borderId="0" xfId="0" applyNumberFormat="1" applyFont="1" applyFill="1" applyBorder="1" applyAlignment="1">
      <alignment horizontal="center" vertical="top"/>
    </xf>
    <xf numFmtId="199" fontId="19" fillId="0" borderId="0" xfId="0" applyNumberFormat="1" applyFont="1" applyFill="1" applyBorder="1" applyAlignment="1">
      <alignment vertical="top"/>
    </xf>
    <xf numFmtId="200" fontId="19" fillId="0" borderId="0" xfId="0" applyNumberFormat="1" applyFont="1" applyFill="1" applyBorder="1" applyAlignment="1">
      <alignment vertical="top"/>
    </xf>
    <xf numFmtId="0" fontId="19" fillId="0" borderId="13" xfId="0" applyNumberFormat="1" applyFont="1" applyFill="1" applyBorder="1" applyAlignment="1">
      <alignment vertical="top"/>
    </xf>
    <xf numFmtId="199" fontId="19" fillId="0" borderId="0" xfId="0" applyNumberFormat="1" applyFont="1" applyFill="1" applyAlignment="1">
      <alignment vertical="top"/>
    </xf>
    <xf numFmtId="200" fontId="19" fillId="0" borderId="0" xfId="0" applyNumberFormat="1" applyFont="1" applyFill="1" applyAlignment="1">
      <alignment vertical="top"/>
    </xf>
    <xf numFmtId="199" fontId="19" fillId="0" borderId="13" xfId="0" applyNumberFormat="1" applyFont="1" applyFill="1" applyBorder="1" applyAlignment="1">
      <alignment vertical="top"/>
    </xf>
    <xf numFmtId="200" fontId="19" fillId="0" borderId="13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horizontal="center" vertical="top"/>
    </xf>
    <xf numFmtId="201" fontId="19" fillId="0" borderId="12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justify" vertical="top"/>
    </xf>
    <xf numFmtId="201" fontId="19" fillId="0" borderId="0" xfId="0" applyNumberFormat="1" applyFont="1" applyFill="1" applyAlignment="1">
      <alignment horizontal="justify" vertical="top"/>
    </xf>
    <xf numFmtId="201" fontId="23" fillId="0" borderId="0" xfId="0" applyNumberFormat="1" applyFont="1" applyFill="1" applyBorder="1" applyAlignment="1">
      <alignment horizontal="right"/>
    </xf>
    <xf numFmtId="200" fontId="19" fillId="0" borderId="10" xfId="0" applyNumberFormat="1" applyFont="1" applyFill="1" applyBorder="1" applyAlignment="1">
      <alignment horizontal="center" vertical="center"/>
    </xf>
    <xf numFmtId="199" fontId="19" fillId="0" borderId="1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99" fontId="19" fillId="0" borderId="16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200" fontId="23" fillId="0" borderId="10" xfId="0" applyNumberFormat="1" applyFont="1" applyFill="1" applyBorder="1" applyAlignment="1">
      <alignment horizontal="center"/>
    </xf>
    <xf numFmtId="200" fontId="23" fillId="0" borderId="11" xfId="0" applyNumberFormat="1" applyFont="1" applyFill="1" applyBorder="1" applyAlignment="1">
      <alignment horizontal="center"/>
    </xf>
    <xf numFmtId="205" fontId="19" fillId="0" borderId="10" xfId="0" applyNumberFormat="1" applyFont="1" applyFill="1" applyBorder="1" applyAlignment="1">
      <alignment horizontal="center" vertical="top"/>
    </xf>
    <xf numFmtId="199" fontId="19" fillId="0" borderId="16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Audit%20C\I\Internet%20Thailand%20Public\Q1'08\Bs&amp;plT-Q1'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onticha.damrongrit\My%20Documents\JOB\INET%20Group\INET\INET_30.06.08\&#3591;&#3610;&#3585;&#3634;&#3619;&#3648;&#3591;&#3636;&#3609;%20Q2%202008_CD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0-(2553)\Q1-2010\Data%20from%20E&amp;Y\Account%20Dept\Finstatement\FA-MANAGEMENT\Cashflow%20(&#3591;&#3610;&#3585;&#3619;&#3632;&#3649;&#3626;&#3648;&#3591;&#3636;&#3609;&#3626;&#3604;)\&#3591;&#3610;&#3585;&#3619;&#3632;&#3649;&#3626;&#3648;&#3591;&#3636;&#3609;&#3626;&#3604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E"/>
      <sheetName val="Cashflow"/>
    </sheetNames>
    <sheetDataSet>
      <sheetData sheetId="0">
        <row r="74">
          <cell r="A74" t="str">
            <v>หมายเหตุประกอบงบการเงินเป็นส่วนหนึ่งของงบการเงินนี้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E"/>
      <sheetName val="Cashflow"/>
    </sheetNames>
    <sheetDataSet>
      <sheetData sheetId="0">
        <row r="34">
          <cell r="A34" t="str">
            <v>หมายเหตุประกอบงบการเงินเป็นส่วนหนึ่งของงบการเงินนี้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p Jan"/>
      <sheetName val="wp Feb"/>
      <sheetName val="wp Mar"/>
      <sheetName val="wp Apr"/>
      <sheetName val="wp May"/>
      <sheetName val="wp Jun"/>
      <sheetName val="wp Jul"/>
      <sheetName val="wp Aug"/>
      <sheetName val="wp Sep"/>
      <sheetName val="wp Q1"/>
      <sheetName val="wp Q2"/>
      <sheetName val="wp Q3"/>
      <sheetName val="wp Oct"/>
      <sheetName val="wp Nov"/>
      <sheetName val="wp Dec"/>
      <sheetName val=" cashflow 2008"/>
      <sheetName val="wp YTD08"/>
      <sheetName val="BS Audit"/>
      <sheetName val=" BS Oracle"/>
    </sheetNames>
    <sheetDataSet>
      <sheetData sheetId="16">
        <row r="5">
          <cell r="J5">
            <v>40526324.66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tabSelected="1" zoomScale="115" zoomScaleNormal="115" zoomScalePageLayoutView="0" workbookViewId="0" topLeftCell="A64">
      <selection activeCell="A1" sqref="A1"/>
    </sheetView>
  </sheetViews>
  <sheetFormatPr defaultColWidth="9.140625" defaultRowHeight="21" customHeight="1"/>
  <cols>
    <col min="1" max="1" width="43.28125" style="1" customWidth="1"/>
    <col min="2" max="2" width="7.57421875" style="2" customWidth="1"/>
    <col min="3" max="3" width="1.28515625" style="1" customWidth="1"/>
    <col min="4" max="4" width="12.7109375" style="3" customWidth="1"/>
    <col min="5" max="5" width="0.71875" style="4" customWidth="1"/>
    <col min="6" max="6" width="12.7109375" style="3" customWidth="1"/>
    <col min="7" max="7" width="0.71875" style="4" customWidth="1"/>
    <col min="8" max="8" width="12.7109375" style="3" customWidth="1"/>
    <col min="9" max="9" width="0.71875" style="4" customWidth="1"/>
    <col min="10" max="10" width="12.7109375" style="3" customWidth="1"/>
    <col min="11" max="11" width="14.8515625" style="1" customWidth="1"/>
    <col min="12" max="16384" width="9.140625" style="1" customWidth="1"/>
  </cols>
  <sheetData>
    <row r="1" ht="21" customHeight="1">
      <c r="A1" s="5" t="s">
        <v>0</v>
      </c>
    </row>
    <row r="2" ht="21" customHeight="1">
      <c r="A2" s="5" t="s">
        <v>1</v>
      </c>
    </row>
    <row r="3" spans="1:10" ht="21" customHeight="1">
      <c r="A3" s="6" t="s">
        <v>2</v>
      </c>
      <c r="B3" s="7"/>
      <c r="C3" s="8"/>
      <c r="D3" s="9"/>
      <c r="E3" s="10"/>
      <c r="F3" s="9"/>
      <c r="G3" s="10"/>
      <c r="H3" s="9"/>
      <c r="I3" s="10"/>
      <c r="J3" s="9"/>
    </row>
    <row r="4" spans="4:10" ht="21" customHeight="1">
      <c r="D4" s="9"/>
      <c r="E4" s="11"/>
      <c r="F4" s="11"/>
      <c r="G4" s="11"/>
      <c r="H4" s="11"/>
      <c r="I4" s="11"/>
      <c r="J4" s="12" t="s">
        <v>3</v>
      </c>
    </row>
    <row r="5" spans="4:10" ht="21" customHeight="1">
      <c r="D5" s="134" t="s">
        <v>4</v>
      </c>
      <c r="E5" s="134"/>
      <c r="F5" s="134"/>
      <c r="G5" s="13"/>
      <c r="H5" s="134" t="s">
        <v>5</v>
      </c>
      <c r="I5" s="134"/>
      <c r="J5" s="134"/>
    </row>
    <row r="6" spans="2:10" ht="21" customHeight="1">
      <c r="B6" s="14" t="s">
        <v>6</v>
      </c>
      <c r="D6" s="15" t="s">
        <v>7</v>
      </c>
      <c r="E6" s="13"/>
      <c r="F6" s="15" t="s">
        <v>8</v>
      </c>
      <c r="G6" s="13"/>
      <c r="H6" s="15" t="s">
        <v>7</v>
      </c>
      <c r="I6" s="13"/>
      <c r="J6" s="15" t="s">
        <v>8</v>
      </c>
    </row>
    <row r="7" spans="2:10" ht="21" customHeight="1">
      <c r="B7" s="7"/>
      <c r="D7" s="16" t="s">
        <v>9</v>
      </c>
      <c r="E7" s="13"/>
      <c r="F7" s="16" t="s">
        <v>10</v>
      </c>
      <c r="G7" s="13"/>
      <c r="H7" s="16" t="s">
        <v>9</v>
      </c>
      <c r="I7" s="13"/>
      <c r="J7" s="16" t="s">
        <v>10</v>
      </c>
    </row>
    <row r="8" spans="2:10" ht="21" customHeight="1">
      <c r="B8" s="7"/>
      <c r="D8" s="7" t="s">
        <v>11</v>
      </c>
      <c r="E8" s="13"/>
      <c r="F8" s="7"/>
      <c r="G8" s="13"/>
      <c r="H8" s="7" t="s">
        <v>11</v>
      </c>
      <c r="I8" s="13"/>
      <c r="J8" s="7"/>
    </row>
    <row r="9" spans="1:10" ht="21" customHeight="1">
      <c r="A9" s="5" t="s">
        <v>12</v>
      </c>
      <c r="D9" s="1"/>
      <c r="E9" s="1"/>
      <c r="F9" s="1"/>
      <c r="G9" s="1"/>
      <c r="H9" s="1"/>
      <c r="J9" s="1"/>
    </row>
    <row r="10" ht="21" customHeight="1">
      <c r="A10" s="5" t="s">
        <v>13</v>
      </c>
    </row>
    <row r="11" spans="1:11" ht="21" customHeight="1">
      <c r="A11" s="1" t="s">
        <v>14</v>
      </c>
      <c r="B11" s="17">
        <v>4</v>
      </c>
      <c r="D11" s="18">
        <v>191346</v>
      </c>
      <c r="E11" s="18"/>
      <c r="F11" s="18">
        <v>227173</v>
      </c>
      <c r="G11" s="18"/>
      <c r="H11" s="18">
        <v>190746</v>
      </c>
      <c r="I11" s="18"/>
      <c r="J11" s="18">
        <v>226927</v>
      </c>
      <c r="K11" s="19"/>
    </row>
    <row r="12" spans="1:11" ht="21" customHeight="1">
      <c r="A12" s="1" t="s">
        <v>15</v>
      </c>
      <c r="B12" s="17">
        <v>5</v>
      </c>
      <c r="D12" s="18">
        <v>186017</v>
      </c>
      <c r="E12" s="18"/>
      <c r="F12" s="18">
        <v>173561</v>
      </c>
      <c r="G12" s="18"/>
      <c r="H12" s="18">
        <v>186017</v>
      </c>
      <c r="I12" s="18"/>
      <c r="J12" s="18">
        <v>173561</v>
      </c>
      <c r="K12" s="19"/>
    </row>
    <row r="13" spans="1:11" ht="21" customHeight="1">
      <c r="A13" s="1" t="s">
        <v>16</v>
      </c>
      <c r="B13" s="17"/>
      <c r="D13"/>
      <c r="E13" s="18"/>
      <c r="F13" s="18"/>
      <c r="G13" s="18"/>
      <c r="H13"/>
      <c r="I13" s="18"/>
      <c r="J13" s="18"/>
      <c r="K13" s="19"/>
    </row>
    <row r="14" spans="1:11" ht="21" customHeight="1">
      <c r="A14" s="1" t="s">
        <v>17</v>
      </c>
      <c r="B14" s="17" t="s">
        <v>153</v>
      </c>
      <c r="D14" s="18">
        <v>10543</v>
      </c>
      <c r="E14" s="18"/>
      <c r="F14" s="20">
        <v>10944</v>
      </c>
      <c r="G14" s="18"/>
      <c r="H14" s="18">
        <v>10597</v>
      </c>
      <c r="I14" s="18"/>
      <c r="J14" s="18">
        <v>10953</v>
      </c>
      <c r="K14" s="19"/>
    </row>
    <row r="15" spans="1:11" ht="21" customHeight="1">
      <c r="A15" s="1" t="s">
        <v>18</v>
      </c>
      <c r="B15" s="17">
        <v>7</v>
      </c>
      <c r="D15" s="18">
        <v>54388</v>
      </c>
      <c r="E15" s="18"/>
      <c r="F15" s="20">
        <v>43464</v>
      </c>
      <c r="G15" s="18"/>
      <c r="H15" s="18">
        <v>54388</v>
      </c>
      <c r="I15" s="18"/>
      <c r="J15" s="18">
        <v>43464</v>
      </c>
      <c r="K15" s="19"/>
    </row>
    <row r="16" spans="1:11" ht="21" customHeight="1">
      <c r="A16" s="1" t="s">
        <v>19</v>
      </c>
      <c r="B16" s="17" t="s">
        <v>154</v>
      </c>
      <c r="D16" s="20">
        <v>142457</v>
      </c>
      <c r="E16" s="18"/>
      <c r="F16" s="18">
        <v>141620</v>
      </c>
      <c r="G16" s="18"/>
      <c r="H16" s="18">
        <v>142457</v>
      </c>
      <c r="I16" s="18"/>
      <c r="J16" s="18">
        <v>141620</v>
      </c>
      <c r="K16" s="19"/>
    </row>
    <row r="17" spans="1:11" ht="21" customHeight="1">
      <c r="A17" s="1" t="s">
        <v>157</v>
      </c>
      <c r="B17" s="17">
        <v>9</v>
      </c>
      <c r="D17" s="21">
        <v>0</v>
      </c>
      <c r="E17" s="22"/>
      <c r="F17" s="21">
        <v>0</v>
      </c>
      <c r="G17" s="22"/>
      <c r="H17" s="22">
        <v>0</v>
      </c>
      <c r="I17" s="22"/>
      <c r="J17" s="22">
        <v>0</v>
      </c>
      <c r="K17" s="19"/>
    </row>
    <row r="18" spans="1:11" ht="21" customHeight="1">
      <c r="A18" s="1" t="s">
        <v>20</v>
      </c>
      <c r="B18" s="17"/>
      <c r="D18" s="18">
        <v>923</v>
      </c>
      <c r="E18" s="18"/>
      <c r="F18" s="18">
        <v>911</v>
      </c>
      <c r="G18" s="18"/>
      <c r="H18" s="18">
        <v>923</v>
      </c>
      <c r="I18" s="18"/>
      <c r="J18" s="18">
        <v>911</v>
      </c>
      <c r="K18" s="19"/>
    </row>
    <row r="19" spans="1:11" ht="21" customHeight="1">
      <c r="A19" s="1" t="s">
        <v>21</v>
      </c>
      <c r="B19" s="17">
        <v>6.2</v>
      </c>
      <c r="D19" s="23">
        <v>48943</v>
      </c>
      <c r="E19" s="20"/>
      <c r="F19" s="23">
        <v>41716</v>
      </c>
      <c r="G19" s="20"/>
      <c r="H19" s="18">
        <v>48458</v>
      </c>
      <c r="I19" s="18"/>
      <c r="J19" s="18">
        <v>41381</v>
      </c>
      <c r="K19" s="19"/>
    </row>
    <row r="20" spans="1:11" ht="21" customHeight="1">
      <c r="A20" s="5" t="s">
        <v>22</v>
      </c>
      <c r="D20" s="23">
        <f>SUM(D11:D19)</f>
        <v>634617</v>
      </c>
      <c r="E20" s="20"/>
      <c r="F20" s="23">
        <f>SUM(F11:F19)</f>
        <v>639389</v>
      </c>
      <c r="G20" s="20"/>
      <c r="H20" s="24">
        <f>SUM(H11:H19)</f>
        <v>633586</v>
      </c>
      <c r="I20" s="18"/>
      <c r="J20" s="24">
        <f>SUM(J11:J19)</f>
        <v>638817</v>
      </c>
      <c r="K20" s="19"/>
    </row>
    <row r="21" spans="1:10" ht="21" customHeight="1">
      <c r="A21" s="5" t="s">
        <v>23</v>
      </c>
      <c r="D21" s="18"/>
      <c r="E21" s="20"/>
      <c r="F21" s="18"/>
      <c r="G21" s="20"/>
      <c r="H21" s="18"/>
      <c r="I21" s="18"/>
      <c r="J21" s="18"/>
    </row>
    <row r="22" spans="1:11" ht="21" customHeight="1">
      <c r="A22" s="1" t="s">
        <v>24</v>
      </c>
      <c r="B22" s="17"/>
      <c r="D22" s="18"/>
      <c r="E22" s="20"/>
      <c r="F22" s="18"/>
      <c r="G22" s="20"/>
      <c r="H22" s="18"/>
      <c r="I22" s="18"/>
      <c r="J22" s="18"/>
      <c r="K22" s="19"/>
    </row>
    <row r="23" spans="1:11" ht="21" customHeight="1">
      <c r="A23" s="1" t="s">
        <v>25</v>
      </c>
      <c r="B23" s="17">
        <v>10</v>
      </c>
      <c r="D23" s="18">
        <v>1723</v>
      </c>
      <c r="E23" s="20"/>
      <c r="F23" s="18">
        <v>2412</v>
      </c>
      <c r="G23" s="20"/>
      <c r="H23" s="18">
        <v>1723</v>
      </c>
      <c r="I23" s="18"/>
      <c r="J23" s="18">
        <v>2412</v>
      </c>
      <c r="K23" s="19"/>
    </row>
    <row r="24" spans="1:11" ht="21" customHeight="1">
      <c r="A24" s="1" t="s">
        <v>26</v>
      </c>
      <c r="B24" s="17">
        <v>11</v>
      </c>
      <c r="D24" s="18">
        <v>0</v>
      </c>
      <c r="E24" s="20"/>
      <c r="F24" s="18">
        <v>0</v>
      </c>
      <c r="G24" s="20"/>
      <c r="H24" s="18">
        <v>5000</v>
      </c>
      <c r="I24" s="18"/>
      <c r="J24" s="18">
        <v>5000</v>
      </c>
      <c r="K24" s="19"/>
    </row>
    <row r="25" spans="1:11" ht="21" customHeight="1">
      <c r="A25" s="1" t="s">
        <v>27</v>
      </c>
      <c r="B25" s="17">
        <v>12</v>
      </c>
      <c r="D25" s="18">
        <v>35146</v>
      </c>
      <c r="E25" s="20"/>
      <c r="F25" s="18">
        <v>31520</v>
      </c>
      <c r="G25" s="20"/>
      <c r="H25" s="18">
        <v>20000</v>
      </c>
      <c r="I25" s="18"/>
      <c r="J25" s="18">
        <v>20000</v>
      </c>
      <c r="K25" s="19"/>
    </row>
    <row r="26" spans="1:11" ht="21" customHeight="1">
      <c r="A26" s="1" t="s">
        <v>28</v>
      </c>
      <c r="B26" s="17">
        <v>13</v>
      </c>
      <c r="D26" s="18">
        <v>51216</v>
      </c>
      <c r="E26" s="20"/>
      <c r="F26" s="18">
        <v>52997</v>
      </c>
      <c r="G26" s="20"/>
      <c r="H26" s="18">
        <v>49270</v>
      </c>
      <c r="I26" s="18"/>
      <c r="J26" s="18">
        <v>50914</v>
      </c>
      <c r="K26" s="19"/>
    </row>
    <row r="27" spans="1:11" ht="21" customHeight="1">
      <c r="A27" s="1" t="s">
        <v>29</v>
      </c>
      <c r="B27" s="17">
        <v>14</v>
      </c>
      <c r="D27" s="18">
        <v>15275</v>
      </c>
      <c r="E27" s="20"/>
      <c r="F27" s="18">
        <v>15979</v>
      </c>
      <c r="G27" s="20"/>
      <c r="H27" s="18">
        <v>15263</v>
      </c>
      <c r="I27" s="18"/>
      <c r="J27" s="18">
        <v>15972</v>
      </c>
      <c r="K27" s="19"/>
    </row>
    <row r="28" spans="1:11" ht="21" customHeight="1">
      <c r="A28" s="1" t="s">
        <v>30</v>
      </c>
      <c r="B28" s="17">
        <v>15</v>
      </c>
      <c r="D28" s="18">
        <v>25113</v>
      </c>
      <c r="E28" s="20"/>
      <c r="F28" s="18">
        <v>25338</v>
      </c>
      <c r="G28" s="20"/>
      <c r="H28" s="18">
        <v>25113</v>
      </c>
      <c r="I28" s="20"/>
      <c r="J28" s="18">
        <v>25338</v>
      </c>
      <c r="K28" s="19"/>
    </row>
    <row r="29" spans="1:11" ht="21" customHeight="1">
      <c r="A29" s="1" t="s">
        <v>31</v>
      </c>
      <c r="B29" s="17"/>
      <c r="D29" s="23">
        <v>16754</v>
      </c>
      <c r="E29" s="20"/>
      <c r="F29" s="23">
        <v>17686</v>
      </c>
      <c r="G29" s="20"/>
      <c r="H29" s="23">
        <v>16756</v>
      </c>
      <c r="I29" s="18"/>
      <c r="J29" s="23">
        <v>17686</v>
      </c>
      <c r="K29" s="19"/>
    </row>
    <row r="30" spans="1:10" ht="21" customHeight="1">
      <c r="A30" s="5" t="s">
        <v>32</v>
      </c>
      <c r="D30" s="23">
        <f>SUM(D22:D29)</f>
        <v>145227</v>
      </c>
      <c r="E30" s="20"/>
      <c r="F30" s="23">
        <f>SUM(F22:F29)</f>
        <v>145932</v>
      </c>
      <c r="G30" s="20"/>
      <c r="H30" s="23">
        <f>SUM(H22:H29)</f>
        <v>133125</v>
      </c>
      <c r="I30" s="18"/>
      <c r="J30" s="23">
        <f>SUM(J22:J29)</f>
        <v>137322</v>
      </c>
    </row>
    <row r="31" spans="1:10" ht="21" customHeight="1">
      <c r="A31" s="5" t="s">
        <v>33</v>
      </c>
      <c r="D31" s="25">
        <f>SUM(D20,D30)</f>
        <v>779844</v>
      </c>
      <c r="E31" s="20"/>
      <c r="F31" s="25">
        <f>SUM(F20,F30)</f>
        <v>785321</v>
      </c>
      <c r="G31" s="20"/>
      <c r="H31" s="25">
        <f>SUM(H20,H30)</f>
        <v>766711</v>
      </c>
      <c r="I31" s="20"/>
      <c r="J31" s="25">
        <f>SUM(J20,J30)</f>
        <v>776139</v>
      </c>
    </row>
    <row r="33" ht="21" customHeight="1">
      <c r="A33" s="8" t="s">
        <v>34</v>
      </c>
    </row>
    <row r="34" spans="1:10" ht="21.75" customHeight="1">
      <c r="A34" s="8"/>
      <c r="B34" s="7"/>
      <c r="C34" s="8"/>
      <c r="D34" s="9"/>
      <c r="E34" s="10"/>
      <c r="F34" s="9"/>
      <c r="G34" s="10"/>
      <c r="H34" s="9"/>
      <c r="I34" s="10"/>
      <c r="J34" s="9"/>
    </row>
    <row r="35" spans="1:10" ht="21.75" customHeight="1">
      <c r="A35" s="26"/>
      <c r="F35" s="27"/>
      <c r="G35" s="28"/>
      <c r="H35" s="27"/>
      <c r="I35" s="28"/>
      <c r="J35" s="27"/>
    </row>
    <row r="36" spans="1:10" ht="21.75" customHeight="1">
      <c r="A36" s="7" t="s">
        <v>165</v>
      </c>
      <c r="F36" s="135" t="s">
        <v>35</v>
      </c>
      <c r="G36" s="135"/>
      <c r="H36" s="135"/>
      <c r="I36" s="135"/>
      <c r="J36" s="135"/>
    </row>
    <row r="37" spans="1:10" ht="21.75" customHeight="1">
      <c r="A37" s="16" t="s">
        <v>36</v>
      </c>
      <c r="F37" s="136" t="s">
        <v>36</v>
      </c>
      <c r="G37" s="136"/>
      <c r="H37" s="136"/>
      <c r="I37" s="136"/>
      <c r="J37" s="136"/>
    </row>
    <row r="38" ht="21" customHeight="1">
      <c r="A38" s="5" t="s">
        <v>0</v>
      </c>
    </row>
    <row r="39" spans="1:10" ht="21" customHeight="1">
      <c r="A39" s="6" t="s">
        <v>37</v>
      </c>
      <c r="B39" s="7"/>
      <c r="C39" s="8"/>
      <c r="D39" s="9"/>
      <c r="E39" s="10"/>
      <c r="F39" s="9"/>
      <c r="G39" s="10"/>
      <c r="H39" s="9"/>
      <c r="I39" s="10"/>
      <c r="J39" s="9"/>
    </row>
    <row r="40" spans="1:10" ht="21" customHeight="1">
      <c r="A40" s="6" t="s">
        <v>2</v>
      </c>
      <c r="B40" s="7"/>
      <c r="C40" s="8"/>
      <c r="D40" s="9"/>
      <c r="E40" s="10"/>
      <c r="F40" s="9"/>
      <c r="G40" s="10"/>
      <c r="H40" s="9"/>
      <c r="I40" s="10"/>
      <c r="J40" s="9"/>
    </row>
    <row r="41" spans="4:10" ht="21" customHeight="1">
      <c r="D41" s="29"/>
      <c r="E41" s="29"/>
      <c r="F41" s="29"/>
      <c r="G41" s="29"/>
      <c r="H41" s="29"/>
      <c r="I41" s="29"/>
      <c r="J41" s="12" t="s">
        <v>3</v>
      </c>
    </row>
    <row r="42" spans="4:10" ht="21" customHeight="1">
      <c r="D42" s="134" t="s">
        <v>4</v>
      </c>
      <c r="E42" s="134"/>
      <c r="F42" s="134"/>
      <c r="G42" s="13"/>
      <c r="H42" s="134" t="s">
        <v>5</v>
      </c>
      <c r="I42" s="134"/>
      <c r="J42" s="134"/>
    </row>
    <row r="43" spans="2:10" ht="21" customHeight="1">
      <c r="B43" s="14" t="s">
        <v>6</v>
      </c>
      <c r="D43" s="15" t="s">
        <v>7</v>
      </c>
      <c r="E43" s="13"/>
      <c r="F43" s="15" t="s">
        <v>8</v>
      </c>
      <c r="G43" s="13"/>
      <c r="H43" s="15" t="s">
        <v>7</v>
      </c>
      <c r="I43" s="13"/>
      <c r="J43" s="15" t="s">
        <v>8</v>
      </c>
    </row>
    <row r="44" spans="2:10" ht="21" customHeight="1">
      <c r="B44" s="7"/>
      <c r="D44" s="16" t="s">
        <v>9</v>
      </c>
      <c r="E44" s="13"/>
      <c r="F44" s="16" t="s">
        <v>10</v>
      </c>
      <c r="G44" s="13"/>
      <c r="H44" s="16" t="s">
        <v>9</v>
      </c>
      <c r="I44" s="13"/>
      <c r="J44" s="16" t="s">
        <v>10</v>
      </c>
    </row>
    <row r="45" spans="2:10" ht="21" customHeight="1">
      <c r="B45" s="7"/>
      <c r="D45" s="7" t="s">
        <v>11</v>
      </c>
      <c r="E45" s="13"/>
      <c r="F45" s="7"/>
      <c r="G45" s="13"/>
      <c r="H45" s="7" t="s">
        <v>11</v>
      </c>
      <c r="I45" s="13"/>
      <c r="J45" s="7"/>
    </row>
    <row r="46" ht="21" customHeight="1">
      <c r="A46" s="5" t="s">
        <v>38</v>
      </c>
    </row>
    <row r="47" ht="21" customHeight="1">
      <c r="A47" s="5" t="s">
        <v>39</v>
      </c>
    </row>
    <row r="48" spans="1:11" ht="21" customHeight="1">
      <c r="A48" s="1" t="s">
        <v>40</v>
      </c>
      <c r="J48" s="9"/>
      <c r="K48" s="19"/>
    </row>
    <row r="49" spans="1:11" ht="21" customHeight="1">
      <c r="A49" s="1" t="s">
        <v>17</v>
      </c>
      <c r="B49" s="17">
        <v>6.2</v>
      </c>
      <c r="D49" s="20">
        <v>8844</v>
      </c>
      <c r="E49" s="18"/>
      <c r="F49" s="20">
        <v>6377</v>
      </c>
      <c r="G49" s="18"/>
      <c r="H49" s="20">
        <v>9272</v>
      </c>
      <c r="I49" s="18"/>
      <c r="J49" s="20">
        <v>7652</v>
      </c>
      <c r="K49" s="19"/>
    </row>
    <row r="50" spans="1:11" ht="21" customHeight="1">
      <c r="A50" s="1" t="s">
        <v>18</v>
      </c>
      <c r="D50" s="20">
        <v>97096</v>
      </c>
      <c r="E50" s="18"/>
      <c r="F50" s="20">
        <v>91029</v>
      </c>
      <c r="G50" s="18"/>
      <c r="H50" s="20">
        <v>96775</v>
      </c>
      <c r="I50" s="18"/>
      <c r="J50" s="20">
        <v>90166</v>
      </c>
      <c r="K50" s="19"/>
    </row>
    <row r="51" spans="1:11" ht="21" customHeight="1">
      <c r="A51" s="1" t="s">
        <v>41</v>
      </c>
      <c r="D51" s="20">
        <v>30917</v>
      </c>
      <c r="E51" s="18"/>
      <c r="F51" s="20">
        <v>33028</v>
      </c>
      <c r="G51" s="18"/>
      <c r="H51" s="20">
        <v>30917</v>
      </c>
      <c r="I51" s="18"/>
      <c r="J51" s="20">
        <v>33028</v>
      </c>
      <c r="K51" s="19"/>
    </row>
    <row r="52" spans="1:11" ht="21" customHeight="1">
      <c r="A52" s="1" t="s">
        <v>42</v>
      </c>
      <c r="B52" s="17"/>
      <c r="D52" s="20">
        <v>7140</v>
      </c>
      <c r="E52" s="18"/>
      <c r="F52" s="18">
        <v>16976</v>
      </c>
      <c r="G52" s="18"/>
      <c r="H52" s="20">
        <v>7133</v>
      </c>
      <c r="I52" s="18"/>
      <c r="J52" s="20">
        <v>16952</v>
      </c>
      <c r="K52" s="19"/>
    </row>
    <row r="53" spans="1:11" ht="21" customHeight="1">
      <c r="A53" s="1" t="s">
        <v>43</v>
      </c>
      <c r="B53" s="17"/>
      <c r="D53" s="20">
        <v>8559</v>
      </c>
      <c r="E53" s="18"/>
      <c r="F53" s="18">
        <v>8214</v>
      </c>
      <c r="G53" s="18"/>
      <c r="H53" s="20">
        <v>8559</v>
      </c>
      <c r="I53" s="18"/>
      <c r="J53" s="20">
        <v>8214</v>
      </c>
      <c r="K53" s="19"/>
    </row>
    <row r="54" spans="1:11" ht="21" customHeight="1">
      <c r="A54" s="1" t="s">
        <v>44</v>
      </c>
      <c r="B54" s="17"/>
      <c r="D54" s="18">
        <v>2017</v>
      </c>
      <c r="E54" s="20"/>
      <c r="F54" s="18">
        <v>8851</v>
      </c>
      <c r="G54" s="20"/>
      <c r="H54" s="20">
        <v>1995</v>
      </c>
      <c r="I54" s="18"/>
      <c r="J54" s="20">
        <v>8786</v>
      </c>
      <c r="K54" s="19"/>
    </row>
    <row r="55" spans="1:11" ht="21" customHeight="1">
      <c r="A55" s="1" t="s">
        <v>45</v>
      </c>
      <c r="B55" s="17"/>
      <c r="D55" s="23">
        <v>7204</v>
      </c>
      <c r="E55" s="20"/>
      <c r="F55" s="23">
        <v>9586</v>
      </c>
      <c r="G55" s="20"/>
      <c r="H55" s="23">
        <v>7114</v>
      </c>
      <c r="I55" s="18"/>
      <c r="J55" s="23">
        <v>9481</v>
      </c>
      <c r="K55" s="19"/>
    </row>
    <row r="56" spans="1:11" ht="21" customHeight="1">
      <c r="A56" s="5" t="s">
        <v>46</v>
      </c>
      <c r="B56" s="17"/>
      <c r="D56" s="23">
        <f>SUM(D49:D55)</f>
        <v>161777</v>
      </c>
      <c r="E56" s="20"/>
      <c r="F56" s="23">
        <f>SUM(F49:F55)</f>
        <v>174061</v>
      </c>
      <c r="G56" s="20"/>
      <c r="H56" s="23">
        <f>SUM(H49:H55)</f>
        <v>161765</v>
      </c>
      <c r="I56" s="18"/>
      <c r="J56" s="23">
        <f>SUM(J49:J55)</f>
        <v>174279</v>
      </c>
      <c r="K56" s="19"/>
    </row>
    <row r="57" spans="1:11" ht="21" customHeight="1">
      <c r="A57" s="5" t="s">
        <v>47</v>
      </c>
      <c r="B57" s="17"/>
      <c r="D57" s="18"/>
      <c r="E57" s="20"/>
      <c r="F57" s="18"/>
      <c r="G57" s="20"/>
      <c r="H57" s="18"/>
      <c r="I57" s="18"/>
      <c r="J57" s="18"/>
      <c r="K57" s="19"/>
    </row>
    <row r="58" spans="1:11" ht="21" customHeight="1">
      <c r="A58" s="1" t="s">
        <v>48</v>
      </c>
      <c r="D58" s="23">
        <v>307</v>
      </c>
      <c r="E58" s="20"/>
      <c r="F58" s="23">
        <v>307</v>
      </c>
      <c r="G58" s="20"/>
      <c r="H58" s="23">
        <v>307</v>
      </c>
      <c r="I58" s="20"/>
      <c r="J58" s="23">
        <v>307</v>
      </c>
      <c r="K58" s="19"/>
    </row>
    <row r="59" spans="1:11" ht="21" customHeight="1">
      <c r="A59" s="5" t="s">
        <v>49</v>
      </c>
      <c r="D59" s="23">
        <f>SUM(D58)</f>
        <v>307</v>
      </c>
      <c r="E59" s="20"/>
      <c r="F59" s="23">
        <f>SUM(F58)</f>
        <v>307</v>
      </c>
      <c r="G59" s="20"/>
      <c r="H59" s="23">
        <f>SUM(H58)</f>
        <v>307</v>
      </c>
      <c r="I59" s="20"/>
      <c r="J59" s="23">
        <f>SUM(J58)</f>
        <v>307</v>
      </c>
      <c r="K59" s="19"/>
    </row>
    <row r="60" spans="1:11" ht="21" customHeight="1">
      <c r="A60" s="5" t="s">
        <v>50</v>
      </c>
      <c r="D60" s="23">
        <f>D59+D56</f>
        <v>162084</v>
      </c>
      <c r="E60" s="20"/>
      <c r="F60" s="23">
        <f>F59+F56</f>
        <v>174368</v>
      </c>
      <c r="G60" s="20"/>
      <c r="H60" s="23">
        <f>H59+H56</f>
        <v>162072</v>
      </c>
      <c r="I60" s="20"/>
      <c r="J60" s="23">
        <f>J59+J56</f>
        <v>174586</v>
      </c>
      <c r="K60" s="19"/>
    </row>
    <row r="61" spans="1:11" ht="21" customHeight="1">
      <c r="A61" s="5" t="s">
        <v>51</v>
      </c>
      <c r="D61" s="18"/>
      <c r="E61" s="20"/>
      <c r="F61" s="18"/>
      <c r="G61" s="20"/>
      <c r="H61" s="18"/>
      <c r="I61" s="18"/>
      <c r="J61" s="18"/>
      <c r="K61" s="19"/>
    </row>
    <row r="62" spans="1:11" ht="21" customHeight="1">
      <c r="A62" s="1" t="s">
        <v>52</v>
      </c>
      <c r="D62" s="18"/>
      <c r="E62" s="20"/>
      <c r="F62" s="18"/>
      <c r="G62" s="20"/>
      <c r="H62" s="18"/>
      <c r="I62" s="18"/>
      <c r="J62" s="18"/>
      <c r="K62" s="19"/>
    </row>
    <row r="63" spans="1:11" ht="21" customHeight="1">
      <c r="A63" s="1" t="s">
        <v>53</v>
      </c>
      <c r="D63" s="18"/>
      <c r="E63" s="20"/>
      <c r="F63" s="18"/>
      <c r="G63" s="20"/>
      <c r="H63" s="18"/>
      <c r="I63" s="18"/>
      <c r="J63" s="18"/>
      <c r="K63" s="19"/>
    </row>
    <row r="64" spans="1:11" ht="21" customHeight="1">
      <c r="A64" s="1" t="s">
        <v>54</v>
      </c>
      <c r="D64" s="25">
        <v>333333</v>
      </c>
      <c r="E64" s="20"/>
      <c r="F64" s="25">
        <v>333333</v>
      </c>
      <c r="G64" s="20"/>
      <c r="H64" s="25">
        <v>333333</v>
      </c>
      <c r="I64" s="18"/>
      <c r="J64" s="25">
        <v>333333</v>
      </c>
      <c r="K64" s="19"/>
    </row>
    <row r="65" spans="1:11" ht="21" customHeight="1">
      <c r="A65" s="1" t="s">
        <v>55</v>
      </c>
      <c r="D65" s="18"/>
      <c r="E65" s="20"/>
      <c r="F65" s="18"/>
      <c r="G65" s="20"/>
      <c r="H65" s="18"/>
      <c r="I65" s="18"/>
      <c r="J65" s="18"/>
      <c r="K65" s="19"/>
    </row>
    <row r="66" spans="1:11" ht="21" customHeight="1">
      <c r="A66" s="1" t="s">
        <v>56</v>
      </c>
      <c r="D66" s="18">
        <v>250021</v>
      </c>
      <c r="E66" s="20"/>
      <c r="F66" s="18">
        <v>250021</v>
      </c>
      <c r="G66" s="20"/>
      <c r="H66" s="18">
        <v>250021</v>
      </c>
      <c r="I66" s="18"/>
      <c r="J66" s="18">
        <v>250021</v>
      </c>
      <c r="K66" s="19"/>
    </row>
    <row r="67" spans="1:11" ht="21" customHeight="1">
      <c r="A67" s="1" t="s">
        <v>57</v>
      </c>
      <c r="B67" s="17"/>
      <c r="D67" s="20">
        <v>272134</v>
      </c>
      <c r="E67" s="20"/>
      <c r="F67" s="20">
        <v>272134</v>
      </c>
      <c r="G67" s="20"/>
      <c r="H67" s="18">
        <v>272134</v>
      </c>
      <c r="I67" s="18"/>
      <c r="J67" s="18">
        <v>272134</v>
      </c>
      <c r="K67" s="19"/>
    </row>
    <row r="68" spans="1:11" ht="21" customHeight="1">
      <c r="A68" s="1" t="s">
        <v>58</v>
      </c>
      <c r="B68" s="17"/>
      <c r="D68" s="18"/>
      <c r="E68" s="20"/>
      <c r="F68" s="18"/>
      <c r="G68" s="20"/>
      <c r="H68" s="18"/>
      <c r="I68" s="18"/>
      <c r="J68" s="18"/>
      <c r="K68" s="19"/>
    </row>
    <row r="69" spans="1:11" ht="21" customHeight="1">
      <c r="A69" s="1" t="s">
        <v>59</v>
      </c>
      <c r="B69" s="17"/>
      <c r="D69" s="18">
        <v>24689</v>
      </c>
      <c r="E69" s="20"/>
      <c r="F69" s="18">
        <v>24689</v>
      </c>
      <c r="G69" s="20"/>
      <c r="H69" s="18">
        <v>24689</v>
      </c>
      <c r="I69" s="18"/>
      <c r="J69" s="18">
        <v>24689</v>
      </c>
      <c r="K69" s="19"/>
    </row>
    <row r="70" spans="1:11" ht="21" customHeight="1">
      <c r="A70" s="1" t="s">
        <v>60</v>
      </c>
      <c r="D70" s="23">
        <v>70916</v>
      </c>
      <c r="E70" s="20"/>
      <c r="F70" s="23">
        <v>64109</v>
      </c>
      <c r="G70" s="20"/>
      <c r="H70" s="23">
        <v>57795</v>
      </c>
      <c r="I70" s="18"/>
      <c r="J70" s="23">
        <v>54709</v>
      </c>
      <c r="K70" s="19"/>
    </row>
    <row r="71" spans="1:11" ht="21" customHeight="1">
      <c r="A71" s="5" t="s">
        <v>61</v>
      </c>
      <c r="D71" s="23">
        <f>SUM(D66:D70)</f>
        <v>617760</v>
      </c>
      <c r="E71" s="20"/>
      <c r="F71" s="23">
        <f>SUM(F66:F70)</f>
        <v>610953</v>
      </c>
      <c r="G71" s="20"/>
      <c r="H71" s="23">
        <f>SUM(H66:H70)</f>
        <v>604639</v>
      </c>
      <c r="I71" s="18"/>
      <c r="J71" s="23">
        <f>SUM(J66:J70)</f>
        <v>601553</v>
      </c>
      <c r="K71" s="19"/>
    </row>
    <row r="72" spans="1:11" ht="21" customHeight="1">
      <c r="A72" s="5" t="s">
        <v>62</v>
      </c>
      <c r="D72" s="25">
        <f>D60+D71</f>
        <v>779844</v>
      </c>
      <c r="E72" s="20"/>
      <c r="F72" s="25">
        <f>F60+F71</f>
        <v>785321</v>
      </c>
      <c r="G72" s="20"/>
      <c r="H72" s="25">
        <f>H60+H71</f>
        <v>766711</v>
      </c>
      <c r="I72" s="18"/>
      <c r="J72" s="25">
        <f>J60+J71</f>
        <v>776139</v>
      </c>
      <c r="K72" s="19"/>
    </row>
    <row r="73" spans="1:11" ht="13.5" customHeight="1">
      <c r="A73" s="5"/>
      <c r="D73" s="9">
        <f>D72-D31</f>
        <v>0</v>
      </c>
      <c r="E73" s="10"/>
      <c r="F73" s="9">
        <f>F72-F31</f>
        <v>0</v>
      </c>
      <c r="G73" s="10"/>
      <c r="H73" s="9">
        <f>H72-H31</f>
        <v>0</v>
      </c>
      <c r="J73" s="9">
        <f>J72-J31</f>
        <v>0</v>
      </c>
      <c r="K73" s="19"/>
    </row>
    <row r="74" spans="1:10" ht="21" customHeight="1">
      <c r="A74" s="8" t="s">
        <v>34</v>
      </c>
      <c r="B74" s="7"/>
      <c r="C74" s="8"/>
      <c r="D74" s="9"/>
      <c r="E74" s="10"/>
      <c r="F74" s="9"/>
      <c r="G74" s="10"/>
      <c r="H74" s="9"/>
      <c r="I74" s="10"/>
      <c r="J74" s="9"/>
    </row>
    <row r="75" spans="1:10" ht="16.5" customHeight="1">
      <c r="A75" s="8"/>
      <c r="B75" s="7"/>
      <c r="C75" s="8"/>
      <c r="D75" s="9"/>
      <c r="E75" s="10"/>
      <c r="F75" s="9"/>
      <c r="G75" s="10"/>
      <c r="H75" s="9"/>
      <c r="I75" s="10"/>
      <c r="J75" s="9"/>
    </row>
    <row r="76" spans="1:10" ht="16.5" customHeight="1">
      <c r="A76" s="26"/>
      <c r="F76" s="27"/>
      <c r="G76" s="28"/>
      <c r="H76" s="27"/>
      <c r="I76" s="28"/>
      <c r="J76" s="27"/>
    </row>
    <row r="77" spans="1:10" ht="21.75" customHeight="1">
      <c r="A77" s="7" t="s">
        <v>165</v>
      </c>
      <c r="F77" s="135" t="s">
        <v>35</v>
      </c>
      <c r="G77" s="135"/>
      <c r="H77" s="135"/>
      <c r="I77" s="135"/>
      <c r="J77" s="135"/>
    </row>
    <row r="78" spans="1:10" ht="21.75" customHeight="1">
      <c r="A78" s="16" t="s">
        <v>36</v>
      </c>
      <c r="F78" s="136" t="s">
        <v>36</v>
      </c>
      <c r="G78" s="136"/>
      <c r="H78" s="136"/>
      <c r="I78" s="136"/>
      <c r="J78" s="136"/>
    </row>
  </sheetData>
  <sheetProtection selectLockedCells="1" selectUnlockedCells="1"/>
  <mergeCells count="8">
    <mergeCell ref="D42:F42"/>
    <mergeCell ref="H42:J42"/>
    <mergeCell ref="F77:J77"/>
    <mergeCell ref="F78:J78"/>
    <mergeCell ref="D5:F5"/>
    <mergeCell ref="H5:J5"/>
    <mergeCell ref="F36:J36"/>
    <mergeCell ref="F37:J37"/>
  </mergeCells>
  <printOptions horizontalCentered="1"/>
  <pageMargins left="0.9840277777777777" right="0.39375" top="0.9055555555555556" bottom="0" header="0.5118055555555555" footer="0.5118055555555555"/>
  <pageSetup firstPageNumber="2" useFirstPageNumber="1" horizontalDpi="600" verticalDpi="600" orientation="portrait" paperSize="9" scale="90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="145" zoomScaleNormal="145" zoomScalePageLayoutView="0" workbookViewId="0" topLeftCell="A28">
      <selection activeCell="A1" sqref="A1"/>
    </sheetView>
  </sheetViews>
  <sheetFormatPr defaultColWidth="9.140625" defaultRowHeight="21.75" customHeight="1"/>
  <cols>
    <col min="1" max="1" width="42.8515625" style="1" customWidth="1"/>
    <col min="2" max="2" width="7.28125" style="2" customWidth="1"/>
    <col min="3" max="3" width="1.57421875" style="1" customWidth="1"/>
    <col min="4" max="4" width="12.7109375" style="3" customWidth="1"/>
    <col min="5" max="5" width="0.85546875" style="4" customWidth="1"/>
    <col min="6" max="6" width="12.7109375" style="3" customWidth="1"/>
    <col min="7" max="7" width="0.85546875" style="4" customWidth="1"/>
    <col min="8" max="8" width="12.7109375" style="3" customWidth="1"/>
    <col min="9" max="9" width="0.85546875" style="4" customWidth="1"/>
    <col min="10" max="10" width="12.7109375" style="3" customWidth="1"/>
    <col min="11" max="11" width="0.71875" style="30" customWidth="1"/>
    <col min="12" max="16384" width="9.140625" style="1" customWidth="1"/>
  </cols>
  <sheetData>
    <row r="1" spans="8:11" ht="19.5" customHeight="1">
      <c r="H1" s="1"/>
      <c r="K1" s="31" t="s">
        <v>63</v>
      </c>
    </row>
    <row r="2" ht="19.5" customHeight="1">
      <c r="A2" s="5" t="s">
        <v>161</v>
      </c>
    </row>
    <row r="3" ht="19.5" customHeight="1">
      <c r="A3" s="5" t="s">
        <v>64</v>
      </c>
    </row>
    <row r="4" spans="1:10" ht="19.5" customHeight="1">
      <c r="A4" s="6" t="s">
        <v>65</v>
      </c>
      <c r="B4" s="7"/>
      <c r="C4" s="8"/>
      <c r="D4" s="9"/>
      <c r="E4" s="10"/>
      <c r="F4" s="9"/>
      <c r="G4" s="10"/>
      <c r="H4" s="9"/>
      <c r="I4" s="10"/>
      <c r="J4" s="9"/>
    </row>
    <row r="5" spans="1:11" ht="19.5" customHeight="1">
      <c r="A5" s="8"/>
      <c r="B5" s="7"/>
      <c r="C5" s="8"/>
      <c r="D5" s="29"/>
      <c r="E5" s="29"/>
      <c r="F5" s="29"/>
      <c r="G5" s="29"/>
      <c r="H5" s="29"/>
      <c r="I5" s="29"/>
      <c r="K5" s="32" t="s">
        <v>3</v>
      </c>
    </row>
    <row r="6" spans="4:10" ht="19.5" customHeight="1">
      <c r="D6" s="134" t="s">
        <v>4</v>
      </c>
      <c r="E6" s="134"/>
      <c r="F6" s="134"/>
      <c r="H6" s="134" t="s">
        <v>5</v>
      </c>
      <c r="I6" s="134"/>
      <c r="J6" s="134"/>
    </row>
    <row r="7" spans="2:10" ht="19.5" customHeight="1">
      <c r="B7" s="14" t="s">
        <v>6</v>
      </c>
      <c r="D7" s="14">
        <v>2553</v>
      </c>
      <c r="E7" s="33"/>
      <c r="F7" s="15" t="s">
        <v>66</v>
      </c>
      <c r="G7" s="33"/>
      <c r="H7" s="14">
        <v>2553</v>
      </c>
      <c r="I7" s="33"/>
      <c r="J7" s="15" t="s">
        <v>66</v>
      </c>
    </row>
    <row r="8" spans="2:10" ht="19.5" customHeight="1">
      <c r="B8" s="7"/>
      <c r="D8" s="7"/>
      <c r="E8" s="33"/>
      <c r="F8" s="7"/>
      <c r="G8" s="33"/>
      <c r="H8" s="7"/>
      <c r="I8" s="33"/>
      <c r="J8" s="7"/>
    </row>
    <row r="9" spans="1:10" ht="19.5" customHeight="1">
      <c r="A9" s="1" t="s">
        <v>67</v>
      </c>
      <c r="B9" s="17">
        <v>6.1</v>
      </c>
      <c r="D9" s="18">
        <v>114630</v>
      </c>
      <c r="E9" s="18"/>
      <c r="F9" s="18">
        <v>146065</v>
      </c>
      <c r="G9" s="18"/>
      <c r="H9" s="18">
        <v>114630</v>
      </c>
      <c r="I9" s="18"/>
      <c r="J9" s="18">
        <v>145835</v>
      </c>
    </row>
    <row r="10" spans="1:10" ht="19.5" customHeight="1">
      <c r="A10" s="1" t="s">
        <v>68</v>
      </c>
      <c r="B10" s="17"/>
      <c r="D10" s="18">
        <v>738</v>
      </c>
      <c r="E10" s="18"/>
      <c r="F10" s="18">
        <v>4027</v>
      </c>
      <c r="G10" s="18"/>
      <c r="H10" s="18">
        <v>738</v>
      </c>
      <c r="I10" s="18"/>
      <c r="J10" s="18">
        <v>4027</v>
      </c>
    </row>
    <row r="11" spans="1:10" ht="19.5" customHeight="1">
      <c r="A11" s="1" t="s">
        <v>69</v>
      </c>
      <c r="B11" s="17">
        <v>6.1</v>
      </c>
      <c r="D11" s="18">
        <v>-74997</v>
      </c>
      <c r="E11" s="18"/>
      <c r="F11" s="18">
        <v>-112213</v>
      </c>
      <c r="G11" s="18"/>
      <c r="H11" s="18">
        <v>-75542</v>
      </c>
      <c r="I11" s="18"/>
      <c r="J11" s="18">
        <v>-112473</v>
      </c>
    </row>
    <row r="12" spans="1:10" ht="19.5" customHeight="1">
      <c r="A12" s="1" t="s">
        <v>70</v>
      </c>
      <c r="B12" s="17"/>
      <c r="D12" s="18">
        <v>-535</v>
      </c>
      <c r="E12" s="18"/>
      <c r="F12" s="18">
        <v>-2824</v>
      </c>
      <c r="G12" s="18"/>
      <c r="H12" s="18">
        <v>-535</v>
      </c>
      <c r="I12" s="18"/>
      <c r="J12" s="18">
        <v>-2852</v>
      </c>
    </row>
    <row r="13" spans="1:10" ht="19.5" customHeight="1">
      <c r="A13" s="5" t="s">
        <v>71</v>
      </c>
      <c r="B13" s="17"/>
      <c r="D13" s="34">
        <f>SUM(D9:D12)</f>
        <v>39836</v>
      </c>
      <c r="E13" s="18"/>
      <c r="F13" s="34">
        <f>SUM(F9:F12)</f>
        <v>35055</v>
      </c>
      <c r="G13" s="18"/>
      <c r="H13" s="34">
        <f>SUM(H9:H12)</f>
        <v>39291</v>
      </c>
      <c r="I13" s="18"/>
      <c r="J13" s="34">
        <f>SUM(J9:J12)</f>
        <v>34537</v>
      </c>
    </row>
    <row r="14" spans="1:10" ht="19.5" customHeight="1">
      <c r="A14" s="1" t="s">
        <v>72</v>
      </c>
      <c r="B14" s="17" t="s">
        <v>158</v>
      </c>
      <c r="D14" s="20">
        <v>0</v>
      </c>
      <c r="E14" s="18"/>
      <c r="F14" s="20">
        <v>0</v>
      </c>
      <c r="G14" s="18"/>
      <c r="H14" s="20">
        <v>0</v>
      </c>
      <c r="I14" s="18"/>
      <c r="J14" s="20">
        <v>16123</v>
      </c>
    </row>
    <row r="15" spans="1:10" ht="19.5" customHeight="1">
      <c r="A15" s="1" t="s">
        <v>73</v>
      </c>
      <c r="B15" s="17"/>
      <c r="D15" s="20">
        <v>1039</v>
      </c>
      <c r="E15" s="18"/>
      <c r="F15" s="20">
        <v>2091</v>
      </c>
      <c r="G15" s="18"/>
      <c r="H15" s="20">
        <v>1039</v>
      </c>
      <c r="I15" s="20"/>
      <c r="J15" s="20">
        <v>2091</v>
      </c>
    </row>
    <row r="16" spans="1:10" ht="19.5" customHeight="1">
      <c r="A16" s="5" t="s">
        <v>74</v>
      </c>
      <c r="B16" s="17"/>
      <c r="D16" s="34">
        <f>SUM(D13:D15)</f>
        <v>40875</v>
      </c>
      <c r="E16" s="18"/>
      <c r="F16" s="34">
        <f>SUM(F13:F15)</f>
        <v>37146</v>
      </c>
      <c r="G16" s="18"/>
      <c r="H16" s="34">
        <f>SUM(H13:H15)</f>
        <v>40330</v>
      </c>
      <c r="I16" s="20"/>
      <c r="J16" s="34">
        <f>SUM(J13:J15)</f>
        <v>52751</v>
      </c>
    </row>
    <row r="17" spans="1:10" ht="19.5" customHeight="1">
      <c r="A17" s="1" t="s">
        <v>75</v>
      </c>
      <c r="B17" s="17"/>
      <c r="D17" s="20">
        <v>-14324</v>
      </c>
      <c r="E17" s="20"/>
      <c r="F17" s="20">
        <v>-40452</v>
      </c>
      <c r="G17" s="20"/>
      <c r="H17" s="20">
        <v>-13695</v>
      </c>
      <c r="I17" s="20"/>
      <c r="J17" s="20">
        <v>-39920</v>
      </c>
    </row>
    <row r="18" spans="1:10" ht="19.5" customHeight="1">
      <c r="A18" s="1" t="s">
        <v>76</v>
      </c>
      <c r="B18" s="17"/>
      <c r="D18" s="20">
        <v>-17484</v>
      </c>
      <c r="E18" s="20"/>
      <c r="F18" s="20">
        <v>-19946</v>
      </c>
      <c r="G18" s="20"/>
      <c r="H18" s="20">
        <v>-17663</v>
      </c>
      <c r="I18" s="20"/>
      <c r="J18" s="20">
        <v>-19946</v>
      </c>
    </row>
    <row r="19" spans="1:10" ht="19.5" customHeight="1">
      <c r="A19" s="1" t="s">
        <v>77</v>
      </c>
      <c r="B19" s="17">
        <v>6.1</v>
      </c>
      <c r="D19" s="23">
        <v>-4838</v>
      </c>
      <c r="E19" s="20"/>
      <c r="F19" s="23">
        <v>-4473</v>
      </c>
      <c r="G19" s="18"/>
      <c r="H19" s="23">
        <v>-4838</v>
      </c>
      <c r="I19" s="20"/>
      <c r="J19" s="23">
        <v>-4473</v>
      </c>
    </row>
    <row r="20" spans="1:10" ht="19.5" customHeight="1">
      <c r="A20" s="5" t="s">
        <v>159</v>
      </c>
      <c r="B20" s="17"/>
      <c r="D20" s="20">
        <f>SUM(D16:D19)</f>
        <v>4229</v>
      </c>
      <c r="E20" s="20"/>
      <c r="F20" s="20">
        <f>SUM(F16:F19)</f>
        <v>-27725</v>
      </c>
      <c r="G20" s="20"/>
      <c r="H20" s="20">
        <f>SUM(H16:H19)</f>
        <v>4134</v>
      </c>
      <c r="I20" s="20"/>
      <c r="J20" s="20">
        <f>SUM(J16:J19)</f>
        <v>-11588</v>
      </c>
    </row>
    <row r="21" spans="1:10" ht="19.5" customHeight="1">
      <c r="A21" s="1" t="s">
        <v>78</v>
      </c>
      <c r="B21" s="17">
        <v>12.2</v>
      </c>
      <c r="D21" s="20">
        <v>3626</v>
      </c>
      <c r="E21" s="18"/>
      <c r="F21" s="20">
        <v>3027</v>
      </c>
      <c r="G21" s="18"/>
      <c r="H21" s="18">
        <v>0</v>
      </c>
      <c r="I21" s="18"/>
      <c r="J21" s="18">
        <v>0</v>
      </c>
    </row>
    <row r="22" spans="1:10" ht="19.5" customHeight="1">
      <c r="A22" s="5" t="s">
        <v>79</v>
      </c>
      <c r="B22" s="17"/>
      <c r="D22" s="34">
        <f>SUM(D20:D21)</f>
        <v>7855</v>
      </c>
      <c r="E22" s="18"/>
      <c r="F22" s="34">
        <f>SUM(F20:F21)</f>
        <v>-24698</v>
      </c>
      <c r="G22" s="18"/>
      <c r="H22" s="34">
        <f>SUM(H20:H21)</f>
        <v>4134</v>
      </c>
      <c r="I22" s="20"/>
      <c r="J22" s="34">
        <f>SUM(J20:J21)</f>
        <v>-11588</v>
      </c>
    </row>
    <row r="23" spans="1:10" ht="19.5" customHeight="1">
      <c r="A23" s="1" t="s">
        <v>80</v>
      </c>
      <c r="B23" s="17">
        <v>16</v>
      </c>
      <c r="D23" s="23">
        <v>-1048</v>
      </c>
      <c r="E23" s="18"/>
      <c r="F23" s="23">
        <v>6670</v>
      </c>
      <c r="G23" s="18"/>
      <c r="H23" s="23">
        <f>-823-225</f>
        <v>-1048</v>
      </c>
      <c r="I23" s="18"/>
      <c r="J23" s="23">
        <v>6670</v>
      </c>
    </row>
    <row r="24" spans="1:10" ht="19.5" customHeight="1">
      <c r="A24" s="5" t="s">
        <v>81</v>
      </c>
      <c r="B24" s="17"/>
      <c r="D24" s="25">
        <f>SUM(D22:D23)</f>
        <v>6807</v>
      </c>
      <c r="E24" s="20"/>
      <c r="F24" s="25">
        <f>SUM(F22:F23)</f>
        <v>-18028</v>
      </c>
      <c r="G24" s="20"/>
      <c r="H24" s="25">
        <f>SUM(H22:H23)</f>
        <v>3086</v>
      </c>
      <c r="I24" s="20"/>
      <c r="J24" s="25">
        <f>SUM(J22:J23)</f>
        <v>-4918</v>
      </c>
    </row>
    <row r="25" spans="1:10" ht="19.5" customHeight="1" thickTop="1">
      <c r="A25" s="5"/>
      <c r="B25" s="17"/>
      <c r="D25" s="20"/>
      <c r="E25" s="20"/>
      <c r="F25" s="20"/>
      <c r="G25" s="20"/>
      <c r="H25" s="20"/>
      <c r="I25" s="20"/>
      <c r="J25" s="20"/>
    </row>
    <row r="26" spans="1:11" ht="19.5" customHeight="1">
      <c r="A26" s="5" t="s">
        <v>82</v>
      </c>
      <c r="B26" s="17">
        <v>17</v>
      </c>
      <c r="D26" s="9"/>
      <c r="E26" s="10"/>
      <c r="F26" s="9"/>
      <c r="G26" s="10"/>
      <c r="H26" s="9"/>
      <c r="I26" s="10"/>
      <c r="K26" s="32" t="s">
        <v>83</v>
      </c>
    </row>
    <row r="27" spans="1:2" ht="19.5" customHeight="1">
      <c r="A27" s="1" t="s">
        <v>84</v>
      </c>
      <c r="B27" s="17"/>
    </row>
    <row r="28" spans="1:10" ht="19.5" customHeight="1">
      <c r="A28" s="1" t="s">
        <v>160</v>
      </c>
      <c r="B28" s="17"/>
      <c r="D28" s="35">
        <f>+D24*1000/250020799</f>
        <v>0.02722573492775695</v>
      </c>
      <c r="E28" s="36"/>
      <c r="F28" s="35">
        <f>+F24*1000/250020799</f>
        <v>-0.07210600106913505</v>
      </c>
      <c r="G28" s="36"/>
      <c r="H28" s="35">
        <f>+H24*1000/250020799</f>
        <v>0.012342973114008808</v>
      </c>
      <c r="I28" s="37"/>
      <c r="J28" s="35">
        <f>+J24*1000/250020799</f>
        <v>-0.019670363504437884</v>
      </c>
    </row>
    <row r="29" ht="19.5" customHeight="1"/>
    <row r="30" ht="19.5" customHeight="1"/>
    <row r="31" spans="1:10" ht="19.5" customHeight="1">
      <c r="A31" s="8" t="str">
        <f>'[1]BS'!A74</f>
        <v>หมายเหตุประกอบงบการเงินเป็นส่วนหนึ่งของงบการเงินนี้</v>
      </c>
      <c r="B31" s="7"/>
      <c r="C31" s="8"/>
      <c r="D31" s="9"/>
      <c r="E31" s="10"/>
      <c r="F31" s="9"/>
      <c r="G31" s="10"/>
      <c r="H31" s="9"/>
      <c r="I31" s="10"/>
      <c r="J31" s="9"/>
    </row>
    <row r="32" spans="1:11" ht="21.75" customHeight="1">
      <c r="A32" s="8"/>
      <c r="B32" s="7"/>
      <c r="C32" s="8"/>
      <c r="D32" s="9"/>
      <c r="E32" s="10"/>
      <c r="F32" s="9"/>
      <c r="G32" s="10"/>
      <c r="H32" s="9"/>
      <c r="I32" s="10"/>
      <c r="J32" s="9"/>
      <c r="K32" s="1"/>
    </row>
    <row r="33" spans="1:11" ht="21.75" customHeight="1">
      <c r="A33" s="26"/>
      <c r="F33" s="27"/>
      <c r="G33" s="28"/>
      <c r="H33" s="27"/>
      <c r="I33" s="28"/>
      <c r="J33" s="27"/>
      <c r="K33" s="1"/>
    </row>
    <row r="34" spans="1:11" ht="21.75" customHeight="1">
      <c r="A34" s="7" t="s">
        <v>165</v>
      </c>
      <c r="F34" s="135" t="s">
        <v>35</v>
      </c>
      <c r="G34" s="135"/>
      <c r="H34" s="135"/>
      <c r="I34" s="135"/>
      <c r="J34" s="135"/>
      <c r="K34" s="1"/>
    </row>
    <row r="35" spans="1:11" ht="21.75" customHeight="1">
      <c r="A35" s="16" t="s">
        <v>36</v>
      </c>
      <c r="F35" s="136" t="s">
        <v>36</v>
      </c>
      <c r="G35" s="136"/>
      <c r="H35" s="136"/>
      <c r="I35" s="136"/>
      <c r="J35" s="136"/>
      <c r="K35" s="1"/>
    </row>
  </sheetData>
  <sheetProtection selectLockedCells="1" selectUnlockedCells="1"/>
  <mergeCells count="4">
    <mergeCell ref="D6:F6"/>
    <mergeCell ref="H6:J6"/>
    <mergeCell ref="F34:J34"/>
    <mergeCell ref="F35:J35"/>
  </mergeCells>
  <printOptions horizontalCentered="1"/>
  <pageMargins left="0.9840277777777777" right="0.39375" top="0.9055555555555556" bottom="0.39375" header="0.5118055555555555" footer="0.5118055555555555"/>
  <pageSetup firstPageNumber="4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showGridLines="0" zoomScale="145" zoomScaleNormal="145" zoomScalePageLayoutView="0" workbookViewId="0" topLeftCell="A37">
      <selection activeCell="A1" sqref="A1"/>
    </sheetView>
  </sheetViews>
  <sheetFormatPr defaultColWidth="9.140625" defaultRowHeight="24" customHeight="1"/>
  <cols>
    <col min="1" max="1" width="36.7109375" style="38" customWidth="1"/>
    <col min="2" max="2" width="1.1484375" style="38" customWidth="1"/>
    <col min="3" max="3" width="12.57421875" style="39" customWidth="1"/>
    <col min="4" max="4" width="1.1484375" style="40" customWidth="1"/>
    <col min="5" max="5" width="12.57421875" style="39" customWidth="1"/>
    <col min="6" max="6" width="1.1484375" style="40" customWidth="1"/>
    <col min="7" max="7" width="12.57421875" style="39" customWidth="1"/>
    <col min="8" max="8" width="1.1484375" style="40" customWidth="1"/>
    <col min="9" max="9" width="12.57421875" style="39" customWidth="1"/>
    <col min="10" max="10" width="1.1484375" style="40" customWidth="1"/>
    <col min="11" max="11" width="12.57421875" style="39" customWidth="1"/>
    <col min="12" max="12" width="1.1484375" style="41" customWidth="1"/>
    <col min="13" max="16384" width="9.140625" style="38" customWidth="1"/>
  </cols>
  <sheetData>
    <row r="1" ht="24" customHeight="1">
      <c r="L1" s="42" t="s">
        <v>85</v>
      </c>
    </row>
    <row r="2" spans="1:12" ht="24" customHeight="1">
      <c r="A2" s="43" t="s">
        <v>161</v>
      </c>
      <c r="B2" s="44"/>
      <c r="L2" s="45"/>
    </row>
    <row r="3" spans="1:12" ht="24" customHeight="1">
      <c r="A3" s="44" t="s">
        <v>86</v>
      </c>
      <c r="B3" s="44"/>
      <c r="L3" s="45"/>
    </row>
    <row r="4" spans="1:12" s="50" customFormat="1" ht="24" customHeight="1">
      <c r="A4" s="46" t="s">
        <v>87</v>
      </c>
      <c r="B4" s="46"/>
      <c r="C4" s="47"/>
      <c r="D4" s="48"/>
      <c r="E4" s="47"/>
      <c r="F4" s="48"/>
      <c r="G4" s="47"/>
      <c r="H4" s="48"/>
      <c r="I4" s="47"/>
      <c r="J4" s="48"/>
      <c r="K4" s="47"/>
      <c r="L4" s="49"/>
    </row>
    <row r="5" spans="3:12" s="51" customFormat="1" ht="24" customHeight="1">
      <c r="C5" s="47"/>
      <c r="D5" s="48"/>
      <c r="E5" s="47"/>
      <c r="F5" s="48"/>
      <c r="G5" s="47"/>
      <c r="H5" s="48"/>
      <c r="I5" s="47"/>
      <c r="J5" s="48"/>
      <c r="L5" s="52" t="s">
        <v>88</v>
      </c>
    </row>
    <row r="6" spans="1:12" ht="24" customHeight="1">
      <c r="A6" s="53"/>
      <c r="B6" s="53"/>
      <c r="C6" s="139" t="s">
        <v>4</v>
      </c>
      <c r="D6" s="139"/>
      <c r="E6" s="139"/>
      <c r="F6" s="139"/>
      <c r="G6" s="139"/>
      <c r="H6" s="139"/>
      <c r="I6" s="139"/>
      <c r="J6" s="139"/>
      <c r="K6" s="139"/>
      <c r="L6" s="54"/>
    </row>
    <row r="7" spans="1:12" ht="24" customHeight="1">
      <c r="A7" s="53"/>
      <c r="B7" s="53"/>
      <c r="C7" s="55"/>
      <c r="D7" s="55"/>
      <c r="E7" s="55"/>
      <c r="F7" s="55"/>
      <c r="G7" s="140" t="s">
        <v>58</v>
      </c>
      <c r="H7" s="140"/>
      <c r="I7" s="140"/>
      <c r="J7" s="55"/>
      <c r="K7" s="55"/>
      <c r="L7" s="54"/>
    </row>
    <row r="8" spans="1:12" ht="24" customHeight="1">
      <c r="A8" s="53"/>
      <c r="B8" s="53"/>
      <c r="C8" s="56" t="s">
        <v>89</v>
      </c>
      <c r="D8" s="48"/>
      <c r="E8" s="56" t="s">
        <v>90</v>
      </c>
      <c r="F8" s="48"/>
      <c r="G8" s="56" t="s">
        <v>91</v>
      </c>
      <c r="H8" s="48"/>
      <c r="I8" s="56"/>
      <c r="J8" s="48"/>
      <c r="K8" s="57"/>
      <c r="L8" s="54"/>
    </row>
    <row r="9" spans="1:12" ht="24" customHeight="1">
      <c r="A9" s="53"/>
      <c r="B9" s="53"/>
      <c r="C9" s="59" t="s">
        <v>92</v>
      </c>
      <c r="D9" s="48"/>
      <c r="E9" s="59" t="s">
        <v>93</v>
      </c>
      <c r="F9" s="48"/>
      <c r="G9" s="59" t="s">
        <v>94</v>
      </c>
      <c r="H9" s="48"/>
      <c r="I9" s="59" t="s">
        <v>95</v>
      </c>
      <c r="J9" s="48"/>
      <c r="K9" s="59" t="s">
        <v>96</v>
      </c>
      <c r="L9" s="38"/>
    </row>
    <row r="10" spans="1:12" ht="24" customHeight="1">
      <c r="A10" s="60" t="s">
        <v>97</v>
      </c>
      <c r="B10" s="60"/>
      <c r="C10" s="61">
        <v>250021</v>
      </c>
      <c r="D10" s="61"/>
      <c r="E10" s="61">
        <v>272134</v>
      </c>
      <c r="F10" s="61"/>
      <c r="G10" s="61">
        <v>23837</v>
      </c>
      <c r="H10" s="61"/>
      <c r="I10" s="61">
        <v>65251</v>
      </c>
      <c r="J10" s="61"/>
      <c r="K10" s="61">
        <f>SUM(C10:J10)</f>
        <v>611243</v>
      </c>
      <c r="L10" s="38"/>
    </row>
    <row r="11" spans="1:12" ht="24" customHeight="1">
      <c r="A11" s="53" t="s">
        <v>98</v>
      </c>
      <c r="B11" s="53"/>
      <c r="C11" s="63">
        <v>0</v>
      </c>
      <c r="D11" s="63"/>
      <c r="E11" s="63">
        <v>0</v>
      </c>
      <c r="F11" s="63"/>
      <c r="G11" s="63">
        <v>0</v>
      </c>
      <c r="H11" s="61"/>
      <c r="I11" s="64">
        <f>SUM(PL!F24)</f>
        <v>-18028</v>
      </c>
      <c r="J11" s="61"/>
      <c r="K11" s="61">
        <f>SUM(C11:J11)</f>
        <v>-18028</v>
      </c>
      <c r="L11" s="38"/>
    </row>
    <row r="12" spans="1:12" ht="24" customHeight="1">
      <c r="A12" s="60" t="s">
        <v>99</v>
      </c>
      <c r="B12" s="60"/>
      <c r="C12" s="65">
        <f>SUM(C10:C11)</f>
        <v>250021</v>
      </c>
      <c r="D12" s="66"/>
      <c r="E12" s="65">
        <f>SUM(E10:E11)</f>
        <v>272134</v>
      </c>
      <c r="F12" s="66"/>
      <c r="G12" s="65">
        <f>SUM(G10:G11)</f>
        <v>23837</v>
      </c>
      <c r="H12" s="66"/>
      <c r="I12" s="65">
        <f>SUM(I10:I11)</f>
        <v>47223</v>
      </c>
      <c r="J12" s="66"/>
      <c r="K12" s="65">
        <f>SUM(K10:K11)</f>
        <v>593215</v>
      </c>
      <c r="L12" s="38"/>
    </row>
    <row r="13" spans="1:12" ht="24" customHeight="1">
      <c r="A13" s="60"/>
      <c r="B13" s="60"/>
      <c r="C13" s="66"/>
      <c r="D13" s="66"/>
      <c r="E13" s="66"/>
      <c r="F13" s="66"/>
      <c r="G13" s="66"/>
      <c r="H13" s="66"/>
      <c r="I13" s="66"/>
      <c r="J13" s="66"/>
      <c r="K13" s="66"/>
      <c r="L13" s="38"/>
    </row>
    <row r="14" spans="1:12" ht="24" customHeight="1">
      <c r="A14" s="60" t="s">
        <v>100</v>
      </c>
      <c r="B14" s="60"/>
      <c r="C14" s="66">
        <f>SUM(C12)</f>
        <v>250021</v>
      </c>
      <c r="D14" s="66"/>
      <c r="E14" s="66">
        <f>SUM(E12)</f>
        <v>272134</v>
      </c>
      <c r="F14" s="66"/>
      <c r="G14" s="66">
        <v>24689</v>
      </c>
      <c r="H14" s="66"/>
      <c r="I14" s="66">
        <v>64109</v>
      </c>
      <c r="J14" s="66"/>
      <c r="K14" s="66">
        <f>SUM(C14:I14)</f>
        <v>610953</v>
      </c>
      <c r="L14" s="38"/>
    </row>
    <row r="15" spans="1:12" ht="24" customHeight="1">
      <c r="A15" s="53" t="s">
        <v>101</v>
      </c>
      <c r="B15" s="53"/>
      <c r="C15" s="67">
        <v>0</v>
      </c>
      <c r="D15" s="63"/>
      <c r="E15" s="67">
        <v>0</v>
      </c>
      <c r="F15" s="63"/>
      <c r="G15" s="67">
        <v>0</v>
      </c>
      <c r="H15" s="61"/>
      <c r="I15" s="68">
        <f>SUM(PL!D24)</f>
        <v>6807</v>
      </c>
      <c r="J15" s="61"/>
      <c r="K15" s="69">
        <f>SUM(C15:J15)</f>
        <v>6807</v>
      </c>
      <c r="L15" s="38"/>
    </row>
    <row r="16" spans="1:12" ht="24" customHeight="1">
      <c r="A16" s="60" t="s">
        <v>102</v>
      </c>
      <c r="B16" s="60"/>
      <c r="C16" s="70">
        <f>SUM(C14:C15)</f>
        <v>250021</v>
      </c>
      <c r="D16" s="66"/>
      <c r="E16" s="70">
        <f>SUM(E14:E15)</f>
        <v>272134</v>
      </c>
      <c r="F16" s="66"/>
      <c r="G16" s="70">
        <f>SUM(G14:G15)</f>
        <v>24689</v>
      </c>
      <c r="H16" s="66"/>
      <c r="I16" s="70">
        <f>SUM(I14:I15)</f>
        <v>70916</v>
      </c>
      <c r="J16" s="66"/>
      <c r="K16" s="70">
        <f>SUM(K14:K15)</f>
        <v>617760</v>
      </c>
      <c r="L16" s="38"/>
    </row>
    <row r="17" spans="1:12" ht="24" customHeight="1">
      <c r="A17" s="60"/>
      <c r="B17" s="60"/>
      <c r="C17" s="133"/>
      <c r="D17" s="66"/>
      <c r="E17" s="133"/>
      <c r="F17" s="66"/>
      <c r="G17" s="133"/>
      <c r="H17" s="66"/>
      <c r="I17" s="133"/>
      <c r="J17" s="66"/>
      <c r="K17" s="133"/>
      <c r="L17" s="38"/>
    </row>
    <row r="18" spans="1:12" ht="24" customHeight="1">
      <c r="A18" s="53" t="s">
        <v>34</v>
      </c>
      <c r="C18" s="71"/>
      <c r="D18" s="72"/>
      <c r="E18" s="71"/>
      <c r="F18" s="72"/>
      <c r="G18" s="71"/>
      <c r="H18" s="72"/>
      <c r="I18" s="71"/>
      <c r="J18" s="72"/>
      <c r="K18" s="71"/>
      <c r="L18" s="54"/>
    </row>
    <row r="19" spans="1:9" s="1" customFormat="1" ht="21.75" customHeight="1">
      <c r="A19" s="8"/>
      <c r="B19" s="8"/>
      <c r="C19" s="9"/>
      <c r="D19" s="10"/>
      <c r="E19" s="9"/>
      <c r="F19" s="10"/>
      <c r="G19" s="9"/>
      <c r="H19" s="10"/>
      <c r="I19" s="9"/>
    </row>
    <row r="20" spans="1:11" s="1" customFormat="1" ht="21.75" customHeight="1">
      <c r="A20" s="26"/>
      <c r="C20" s="3"/>
      <c r="D20" s="4"/>
      <c r="E20" s="9"/>
      <c r="F20" s="10"/>
      <c r="G20" s="27"/>
      <c r="H20" s="28"/>
      <c r="I20" s="27"/>
      <c r="J20" s="27"/>
      <c r="K20" s="27"/>
    </row>
    <row r="21" spans="1:11" s="75" customFormat="1" ht="21.75" customHeight="1">
      <c r="A21" s="74" t="s">
        <v>165</v>
      </c>
      <c r="C21" s="76"/>
      <c r="D21" s="77"/>
      <c r="F21" s="78"/>
      <c r="G21" s="137" t="s">
        <v>35</v>
      </c>
      <c r="H21" s="137"/>
      <c r="I21" s="137"/>
      <c r="J21" s="137"/>
      <c r="K21" s="137"/>
    </row>
    <row r="22" spans="1:11" s="75" customFormat="1" ht="21.75" customHeight="1">
      <c r="A22" s="79" t="s">
        <v>36</v>
      </c>
      <c r="C22" s="76"/>
      <c r="D22" s="77"/>
      <c r="G22" s="138" t="s">
        <v>36</v>
      </c>
      <c r="H22" s="138"/>
      <c r="I22" s="138"/>
      <c r="J22" s="138"/>
      <c r="K22" s="138"/>
    </row>
    <row r="23" ht="24" customHeight="1">
      <c r="L23" s="42" t="s">
        <v>85</v>
      </c>
    </row>
    <row r="24" spans="1:12" ht="24" customHeight="1">
      <c r="A24" s="43" t="s">
        <v>161</v>
      </c>
      <c r="B24" s="44"/>
      <c r="L24" s="45"/>
    </row>
    <row r="25" spans="1:12" ht="24" customHeight="1">
      <c r="A25" s="44" t="s">
        <v>162</v>
      </c>
      <c r="B25" s="44"/>
      <c r="L25" s="45"/>
    </row>
    <row r="26" spans="1:12" s="50" customFormat="1" ht="24" customHeight="1">
      <c r="A26" s="46" t="s">
        <v>87</v>
      </c>
      <c r="B26" s="46"/>
      <c r="C26" s="47"/>
      <c r="D26" s="48"/>
      <c r="E26" s="47"/>
      <c r="F26" s="48"/>
      <c r="G26" s="47"/>
      <c r="H26" s="48"/>
      <c r="I26" s="47"/>
      <c r="J26" s="48"/>
      <c r="K26" s="47"/>
      <c r="L26" s="49"/>
    </row>
    <row r="27" spans="1:12" ht="24" customHeight="1">
      <c r="A27" s="53"/>
      <c r="B27" s="53"/>
      <c r="C27" s="48"/>
      <c r="D27" s="48"/>
      <c r="E27" s="48"/>
      <c r="F27" s="48"/>
      <c r="G27" s="48"/>
      <c r="H27" s="48"/>
      <c r="I27" s="48"/>
      <c r="J27" s="48"/>
      <c r="L27" s="52" t="s">
        <v>88</v>
      </c>
    </row>
    <row r="28" spans="1:12" ht="24" customHeight="1">
      <c r="A28" s="53"/>
      <c r="B28" s="53"/>
      <c r="C28" s="139" t="s">
        <v>5</v>
      </c>
      <c r="D28" s="139"/>
      <c r="E28" s="139"/>
      <c r="F28" s="139"/>
      <c r="G28" s="139"/>
      <c r="H28" s="139"/>
      <c r="I28" s="139"/>
      <c r="J28" s="139"/>
      <c r="K28" s="139"/>
      <c r="L28" s="54"/>
    </row>
    <row r="29" spans="1:12" ht="24" customHeight="1">
      <c r="A29" s="53"/>
      <c r="B29" s="53"/>
      <c r="C29" s="55"/>
      <c r="D29" s="55"/>
      <c r="E29" s="55"/>
      <c r="F29" s="55"/>
      <c r="G29" s="140" t="s">
        <v>58</v>
      </c>
      <c r="H29" s="140"/>
      <c r="I29" s="140"/>
      <c r="J29" s="55"/>
      <c r="K29" s="55"/>
      <c r="L29" s="54"/>
    </row>
    <row r="30" spans="1:12" ht="24" customHeight="1">
      <c r="A30" s="53"/>
      <c r="B30" s="53"/>
      <c r="C30" s="56" t="s">
        <v>89</v>
      </c>
      <c r="D30" s="55"/>
      <c r="E30" s="56" t="s">
        <v>90</v>
      </c>
      <c r="F30" s="55"/>
      <c r="G30" s="56" t="s">
        <v>103</v>
      </c>
      <c r="H30" s="55"/>
      <c r="I30" s="56"/>
      <c r="J30" s="55"/>
      <c r="K30" s="57"/>
      <c r="L30" s="54"/>
    </row>
    <row r="31" spans="1:12" ht="24" customHeight="1">
      <c r="A31" s="53"/>
      <c r="B31" s="58"/>
      <c r="C31" s="59" t="s">
        <v>92</v>
      </c>
      <c r="D31" s="55"/>
      <c r="E31" s="59" t="s">
        <v>93</v>
      </c>
      <c r="F31" s="55"/>
      <c r="G31" s="59" t="s">
        <v>94</v>
      </c>
      <c r="H31" s="55"/>
      <c r="I31" s="59" t="s">
        <v>95</v>
      </c>
      <c r="J31" s="55"/>
      <c r="K31" s="59" t="s">
        <v>96</v>
      </c>
      <c r="L31" s="54"/>
    </row>
    <row r="32" spans="1:12" ht="24" customHeight="1">
      <c r="A32" s="60" t="s">
        <v>97</v>
      </c>
      <c r="B32" s="62"/>
      <c r="C32" s="66">
        <v>250021</v>
      </c>
      <c r="D32" s="66"/>
      <c r="E32" s="66">
        <v>272134</v>
      </c>
      <c r="F32" s="66"/>
      <c r="G32" s="66">
        <v>23837</v>
      </c>
      <c r="H32" s="66"/>
      <c r="I32" s="66">
        <v>51027</v>
      </c>
      <c r="J32" s="66"/>
      <c r="K32" s="66">
        <f>SUM(C32:J32)</f>
        <v>597019</v>
      </c>
      <c r="L32" s="54"/>
    </row>
    <row r="33" spans="1:12" ht="24" customHeight="1">
      <c r="A33" s="53" t="s">
        <v>98</v>
      </c>
      <c r="B33" s="62"/>
      <c r="C33" s="63">
        <v>0</v>
      </c>
      <c r="D33" s="66"/>
      <c r="E33" s="63">
        <v>0</v>
      </c>
      <c r="F33" s="66"/>
      <c r="G33" s="63">
        <v>0</v>
      </c>
      <c r="H33" s="61"/>
      <c r="I33" s="64">
        <f>SUM(PL!J24)</f>
        <v>-4918</v>
      </c>
      <c r="J33" s="66"/>
      <c r="K33" s="66">
        <f>SUM(C33:J33)</f>
        <v>-4918</v>
      </c>
      <c r="L33" s="54"/>
    </row>
    <row r="34" spans="1:12" ht="24" customHeight="1">
      <c r="A34" s="60" t="s">
        <v>99</v>
      </c>
      <c r="B34" s="62"/>
      <c r="C34" s="65">
        <f>SUM(C32:C33)</f>
        <v>250021</v>
      </c>
      <c r="D34" s="63"/>
      <c r="E34" s="65">
        <f>SUM(E32:E33)</f>
        <v>272134</v>
      </c>
      <c r="F34" s="66"/>
      <c r="G34" s="65">
        <f>SUM(G32:G33)</f>
        <v>23837</v>
      </c>
      <c r="H34" s="61"/>
      <c r="I34" s="65">
        <f>SUM(I32:I33)</f>
        <v>46109</v>
      </c>
      <c r="J34" s="66"/>
      <c r="K34" s="65">
        <f>SUM(K32:K33)</f>
        <v>592101</v>
      </c>
      <c r="L34" s="54"/>
    </row>
    <row r="35" spans="1:11" ht="24" customHeight="1">
      <c r="A35" s="60"/>
      <c r="B35" s="62"/>
      <c r="C35" s="66"/>
      <c r="D35" s="63"/>
      <c r="E35" s="66"/>
      <c r="F35" s="66"/>
      <c r="G35" s="66"/>
      <c r="H35" s="61"/>
      <c r="I35" s="66"/>
      <c r="J35" s="66"/>
      <c r="K35" s="66"/>
    </row>
    <row r="36" spans="1:11" ht="24" customHeight="1">
      <c r="A36" s="60" t="s">
        <v>100</v>
      </c>
      <c r="B36" s="62"/>
      <c r="C36" s="66">
        <f>SUM(C34)</f>
        <v>250021</v>
      </c>
      <c r="D36" s="63"/>
      <c r="E36" s="66">
        <f>SUM(E34)</f>
        <v>272134</v>
      </c>
      <c r="F36" s="66"/>
      <c r="G36" s="66">
        <v>24689</v>
      </c>
      <c r="H36" s="61"/>
      <c r="I36" s="66">
        <v>54709</v>
      </c>
      <c r="J36" s="66"/>
      <c r="K36" s="66">
        <f>SUM(C36:I36)</f>
        <v>601553</v>
      </c>
    </row>
    <row r="37" spans="1:12" ht="24" customHeight="1">
      <c r="A37" s="53" t="s">
        <v>101</v>
      </c>
      <c r="B37" s="62"/>
      <c r="C37" s="67">
        <v>0</v>
      </c>
      <c r="D37" s="66"/>
      <c r="E37" s="67">
        <v>0</v>
      </c>
      <c r="F37" s="66"/>
      <c r="G37" s="67">
        <v>0</v>
      </c>
      <c r="H37" s="61"/>
      <c r="I37" s="68">
        <f>SUM(PL!H24)</f>
        <v>3086</v>
      </c>
      <c r="J37" s="66"/>
      <c r="K37" s="73">
        <f>SUM(C37:J37)</f>
        <v>3086</v>
      </c>
      <c r="L37" s="54"/>
    </row>
    <row r="38" spans="1:12" ht="24" customHeight="1">
      <c r="A38" s="60" t="s">
        <v>102</v>
      </c>
      <c r="B38" s="62"/>
      <c r="C38" s="70">
        <f>SUM(C36:C37)</f>
        <v>250021</v>
      </c>
      <c r="D38" s="66"/>
      <c r="E38" s="70">
        <f>SUM(E36:E37)</f>
        <v>272134</v>
      </c>
      <c r="F38" s="66"/>
      <c r="G38" s="70">
        <f>SUM(G36:G37)</f>
        <v>24689</v>
      </c>
      <c r="H38" s="66"/>
      <c r="I38" s="70">
        <f>SUM(I36:I37)</f>
        <v>57795</v>
      </c>
      <c r="J38" s="66"/>
      <c r="K38" s="70">
        <f>SUM(K36:K37)</f>
        <v>604639</v>
      </c>
      <c r="L38" s="54"/>
    </row>
    <row r="39" spans="1:12" ht="24" customHeight="1">
      <c r="A39" s="53"/>
      <c r="B39" s="53"/>
      <c r="C39" s="47"/>
      <c r="D39" s="48"/>
      <c r="E39" s="47"/>
      <c r="F39" s="48"/>
      <c r="G39" s="47"/>
      <c r="H39" s="48"/>
      <c r="I39" s="47"/>
      <c r="J39" s="48"/>
      <c r="K39" s="47"/>
      <c r="L39" s="54"/>
    </row>
    <row r="40" spans="1:12" ht="24" customHeight="1">
      <c r="A40" s="53" t="s">
        <v>34</v>
      </c>
      <c r="B40" s="53"/>
      <c r="C40" s="47"/>
      <c r="D40" s="48"/>
      <c r="E40" s="47"/>
      <c r="F40" s="48"/>
      <c r="G40" s="47"/>
      <c r="H40" s="48"/>
      <c r="I40" s="47"/>
      <c r="J40" s="48"/>
      <c r="K40" s="47"/>
      <c r="L40" s="54"/>
    </row>
    <row r="41" spans="1:9" s="1" customFormat="1" ht="21.75" customHeight="1">
      <c r="A41" s="8"/>
      <c r="B41" s="8"/>
      <c r="C41" s="9"/>
      <c r="D41" s="10"/>
      <c r="E41" s="9"/>
      <c r="F41" s="10"/>
      <c r="G41" s="9"/>
      <c r="H41" s="10"/>
      <c r="I41" s="9"/>
    </row>
    <row r="42" spans="1:11" s="1" customFormat="1" ht="21.75" customHeight="1">
      <c r="A42" s="26"/>
      <c r="C42" s="3"/>
      <c r="D42" s="4"/>
      <c r="E42" s="9"/>
      <c r="F42" s="10"/>
      <c r="G42" s="27"/>
      <c r="H42" s="28"/>
      <c r="I42" s="27"/>
      <c r="J42" s="27"/>
      <c r="K42" s="27"/>
    </row>
    <row r="43" spans="1:11" s="75" customFormat="1" ht="21.75" customHeight="1">
      <c r="A43" s="74" t="s">
        <v>165</v>
      </c>
      <c r="C43" s="76"/>
      <c r="D43" s="77"/>
      <c r="F43" s="78"/>
      <c r="G43" s="137" t="s">
        <v>35</v>
      </c>
      <c r="H43" s="137"/>
      <c r="I43" s="137"/>
      <c r="J43" s="137"/>
      <c r="K43" s="137"/>
    </row>
    <row r="44" spans="1:11" s="75" customFormat="1" ht="21.75" customHeight="1">
      <c r="A44" s="79" t="s">
        <v>36</v>
      </c>
      <c r="C44" s="76"/>
      <c r="D44" s="77"/>
      <c r="G44" s="138" t="s">
        <v>36</v>
      </c>
      <c r="H44" s="138"/>
      <c r="I44" s="138"/>
      <c r="J44" s="138"/>
      <c r="K44" s="138"/>
    </row>
    <row r="45" spans="3:12" ht="24" customHeight="1">
      <c r="C45" s="71"/>
      <c r="D45" s="72"/>
      <c r="E45" s="71"/>
      <c r="F45" s="72"/>
      <c r="G45" s="71"/>
      <c r="H45" s="72"/>
      <c r="I45" s="71"/>
      <c r="J45" s="72"/>
      <c r="K45" s="71"/>
      <c r="L45" s="80"/>
    </row>
    <row r="46" spans="3:12" ht="24" customHeight="1">
      <c r="C46" s="71"/>
      <c r="D46" s="72"/>
      <c r="E46" s="71"/>
      <c r="F46" s="72"/>
      <c r="G46" s="71"/>
      <c r="H46" s="72"/>
      <c r="I46" s="71"/>
      <c r="J46" s="72"/>
      <c r="K46" s="71"/>
      <c r="L46" s="80"/>
    </row>
    <row r="47" ht="24" customHeight="1">
      <c r="L47" s="80"/>
    </row>
    <row r="48" ht="24" customHeight="1">
      <c r="L48" s="80"/>
    </row>
    <row r="49" spans="1:12" ht="24" customHeight="1">
      <c r="A49" s="60"/>
      <c r="B49" s="60"/>
      <c r="C49" s="47"/>
      <c r="D49" s="48"/>
      <c r="E49" s="47"/>
      <c r="F49" s="48"/>
      <c r="G49" s="47"/>
      <c r="H49" s="48"/>
      <c r="I49" s="47"/>
      <c r="J49" s="48"/>
      <c r="K49" s="47"/>
      <c r="L49" s="54"/>
    </row>
    <row r="50" spans="1:12" ht="24" customHeight="1">
      <c r="A50" s="60"/>
      <c r="B50" s="60"/>
      <c r="C50" s="47"/>
      <c r="D50" s="48"/>
      <c r="E50" s="47"/>
      <c r="F50" s="48"/>
      <c r="G50" s="47"/>
      <c r="H50" s="48"/>
      <c r="I50" s="47"/>
      <c r="J50" s="48"/>
      <c r="K50" s="47"/>
      <c r="L50" s="54"/>
    </row>
    <row r="51" spans="1:12" ht="24" customHeight="1">
      <c r="A51" s="60"/>
      <c r="B51" s="60"/>
      <c r="C51" s="47"/>
      <c r="D51" s="48"/>
      <c r="E51" s="47"/>
      <c r="F51" s="48"/>
      <c r="G51" s="47"/>
      <c r="H51" s="48"/>
      <c r="I51" s="47"/>
      <c r="J51" s="48"/>
      <c r="K51" s="47"/>
      <c r="L51" s="54"/>
    </row>
    <row r="52" spans="1:12" ht="24" customHeight="1">
      <c r="A52" s="60"/>
      <c r="B52" s="60"/>
      <c r="C52" s="47"/>
      <c r="D52" s="48"/>
      <c r="E52" s="47"/>
      <c r="F52" s="48"/>
      <c r="G52" s="47"/>
      <c r="H52" s="48"/>
      <c r="I52" s="47"/>
      <c r="J52" s="48"/>
      <c r="K52" s="47"/>
      <c r="L52" s="54"/>
    </row>
    <row r="53" spans="1:12" ht="24" customHeight="1">
      <c r="A53" s="60"/>
      <c r="B53" s="60"/>
      <c r="C53" s="47"/>
      <c r="D53" s="48"/>
      <c r="E53" s="47"/>
      <c r="F53" s="48"/>
      <c r="G53" s="47"/>
      <c r="H53" s="48"/>
      <c r="I53" s="47"/>
      <c r="J53" s="48"/>
      <c r="K53" s="47"/>
      <c r="L53" s="54"/>
    </row>
    <row r="54" spans="1:12" ht="24" customHeight="1">
      <c r="A54" s="60"/>
      <c r="B54" s="60"/>
      <c r="C54" s="47"/>
      <c r="D54" s="48"/>
      <c r="E54" s="47"/>
      <c r="F54" s="48"/>
      <c r="G54" s="47"/>
      <c r="H54" s="48"/>
      <c r="I54" s="47"/>
      <c r="J54" s="48"/>
      <c r="K54" s="47"/>
      <c r="L54" s="54"/>
    </row>
    <row r="55" spans="1:12" ht="24" customHeight="1">
      <c r="A55" s="53"/>
      <c r="B55" s="53"/>
      <c r="C55" s="47"/>
      <c r="D55" s="48"/>
      <c r="E55" s="47"/>
      <c r="F55" s="48"/>
      <c r="G55" s="47"/>
      <c r="H55" s="48"/>
      <c r="I55" s="47"/>
      <c r="J55" s="48"/>
      <c r="K55" s="47"/>
      <c r="L55" s="54"/>
    </row>
    <row r="56" spans="1:12" ht="24" customHeight="1">
      <c r="A56" s="53"/>
      <c r="B56" s="53"/>
      <c r="C56" s="47"/>
      <c r="D56" s="48"/>
      <c r="E56" s="47"/>
      <c r="F56" s="48"/>
      <c r="G56" s="47"/>
      <c r="H56" s="48"/>
      <c r="I56" s="47"/>
      <c r="J56" s="48"/>
      <c r="K56" s="47"/>
      <c r="L56" s="54"/>
    </row>
    <row r="57" spans="1:12" ht="24" customHeight="1">
      <c r="A57" s="53"/>
      <c r="B57" s="53"/>
      <c r="C57" s="81"/>
      <c r="D57" s="82"/>
      <c r="E57" s="81"/>
      <c r="F57" s="82"/>
      <c r="G57" s="81"/>
      <c r="H57" s="82"/>
      <c r="I57" s="81"/>
      <c r="J57" s="82"/>
      <c r="K57" s="81"/>
      <c r="L57" s="54"/>
    </row>
    <row r="58" spans="1:12" ht="24" customHeight="1">
      <c r="A58" s="53"/>
      <c r="B58" s="53"/>
      <c r="C58" s="81"/>
      <c r="D58" s="82"/>
      <c r="E58" s="81"/>
      <c r="F58" s="82"/>
      <c r="G58" s="81"/>
      <c r="H58" s="82"/>
      <c r="I58" s="81"/>
      <c r="J58" s="82"/>
      <c r="K58" s="81"/>
      <c r="L58" s="54"/>
    </row>
    <row r="59" spans="1:12" ht="24" customHeight="1">
      <c r="A59" s="53"/>
      <c r="B59" s="53"/>
      <c r="C59" s="81"/>
      <c r="D59" s="82"/>
      <c r="E59" s="81"/>
      <c r="F59" s="82"/>
      <c r="G59" s="81"/>
      <c r="H59" s="82"/>
      <c r="I59" s="81"/>
      <c r="J59" s="82"/>
      <c r="K59" s="81"/>
      <c r="L59" s="54"/>
    </row>
    <row r="60" spans="1:12" ht="24" customHeight="1">
      <c r="A60" s="53"/>
      <c r="B60" s="53"/>
      <c r="C60" s="81"/>
      <c r="D60" s="82"/>
      <c r="E60" s="81"/>
      <c r="F60" s="82"/>
      <c r="G60" s="81"/>
      <c r="H60" s="82"/>
      <c r="I60" s="81"/>
      <c r="J60" s="82"/>
      <c r="K60" s="81"/>
      <c r="L60" s="54"/>
    </row>
    <row r="61" spans="1:12" ht="24" customHeight="1">
      <c r="A61" s="60"/>
      <c r="B61" s="60"/>
      <c r="C61" s="47"/>
      <c r="D61" s="48"/>
      <c r="E61" s="47"/>
      <c r="F61" s="48"/>
      <c r="G61" s="47"/>
      <c r="H61" s="48"/>
      <c r="I61" s="47"/>
      <c r="J61" s="48"/>
      <c r="K61" s="47"/>
      <c r="L61" s="54"/>
    </row>
    <row r="62" spans="1:12" ht="24" customHeight="1">
      <c r="A62" s="60"/>
      <c r="B62" s="60"/>
      <c r="C62" s="47"/>
      <c r="D62" s="48"/>
      <c r="E62" s="47"/>
      <c r="F62" s="48"/>
      <c r="G62" s="47"/>
      <c r="H62" s="48"/>
      <c r="I62" s="47"/>
      <c r="J62" s="48"/>
      <c r="K62" s="47"/>
      <c r="L62" s="54"/>
    </row>
    <row r="63" spans="1:12" ht="24" customHeight="1">
      <c r="A63" s="60"/>
      <c r="B63" s="60"/>
      <c r="C63" s="47"/>
      <c r="D63" s="48"/>
      <c r="E63" s="47"/>
      <c r="F63" s="48"/>
      <c r="G63" s="47"/>
      <c r="H63" s="48"/>
      <c r="I63" s="47"/>
      <c r="J63" s="48"/>
      <c r="K63" s="47"/>
      <c r="L63" s="54"/>
    </row>
    <row r="64" spans="1:12" ht="24" customHeight="1">
      <c r="A64" s="53"/>
      <c r="B64" s="53"/>
      <c r="C64" s="47"/>
      <c r="D64" s="48"/>
      <c r="E64" s="47"/>
      <c r="F64" s="48"/>
      <c r="G64" s="47"/>
      <c r="H64" s="48"/>
      <c r="I64" s="47"/>
      <c r="J64" s="48"/>
      <c r="K64" s="47"/>
      <c r="L64" s="54"/>
    </row>
    <row r="65" spans="1:12" ht="24" customHeight="1">
      <c r="A65" s="53"/>
      <c r="B65" s="53"/>
      <c r="C65" s="47"/>
      <c r="D65" s="48"/>
      <c r="E65" s="47"/>
      <c r="F65" s="48"/>
      <c r="G65" s="47"/>
      <c r="H65" s="48"/>
      <c r="I65" s="47"/>
      <c r="J65" s="48"/>
      <c r="K65" s="47"/>
      <c r="L65" s="54"/>
    </row>
    <row r="66" spans="1:12" ht="24" customHeight="1">
      <c r="A66" s="53"/>
      <c r="B66" s="53"/>
      <c r="C66" s="47"/>
      <c r="D66" s="48"/>
      <c r="E66" s="47"/>
      <c r="F66" s="48"/>
      <c r="G66" s="47"/>
      <c r="H66" s="48"/>
      <c r="I66" s="47"/>
      <c r="J66" s="48"/>
      <c r="K66" s="47"/>
      <c r="L66" s="54"/>
    </row>
    <row r="67" spans="1:12" ht="24" customHeight="1">
      <c r="A67" s="53"/>
      <c r="B67" s="53"/>
      <c r="C67" s="47"/>
      <c r="D67" s="48"/>
      <c r="E67" s="47"/>
      <c r="F67" s="48"/>
      <c r="G67" s="47"/>
      <c r="H67" s="48"/>
      <c r="I67" s="47"/>
      <c r="J67" s="48"/>
      <c r="K67" s="47"/>
      <c r="L67" s="54"/>
    </row>
    <row r="68" spans="1:12" ht="24" customHeight="1">
      <c r="A68" s="53"/>
      <c r="B68" s="53"/>
      <c r="C68" s="47"/>
      <c r="D68" s="48"/>
      <c r="E68" s="47"/>
      <c r="F68" s="48"/>
      <c r="G68" s="47"/>
      <c r="H68" s="48"/>
      <c r="I68" s="47"/>
      <c r="J68" s="48"/>
      <c r="K68" s="47"/>
      <c r="L68" s="54"/>
    </row>
    <row r="69" spans="1:12" ht="24" customHeight="1">
      <c r="A69" s="53"/>
      <c r="B69" s="53"/>
      <c r="C69" s="47"/>
      <c r="D69" s="48"/>
      <c r="E69" s="47"/>
      <c r="F69" s="48"/>
      <c r="G69" s="47"/>
      <c r="H69" s="48"/>
      <c r="I69" s="47"/>
      <c r="J69" s="48"/>
      <c r="K69" s="47"/>
      <c r="L69" s="54"/>
    </row>
    <row r="70" spans="1:12" ht="24" customHeight="1">
      <c r="A70" s="53"/>
      <c r="B70" s="53"/>
      <c r="C70" s="47"/>
      <c r="D70" s="48"/>
      <c r="E70" s="47"/>
      <c r="F70" s="48"/>
      <c r="G70" s="47"/>
      <c r="H70" s="48"/>
      <c r="I70" s="47"/>
      <c r="J70" s="48"/>
      <c r="K70" s="47"/>
      <c r="L70" s="54"/>
    </row>
    <row r="71" spans="1:12" ht="24" customHeight="1">
      <c r="A71" s="60"/>
      <c r="B71" s="60"/>
      <c r="C71" s="47"/>
      <c r="D71" s="48"/>
      <c r="E71" s="47"/>
      <c r="F71" s="48"/>
      <c r="G71" s="47"/>
      <c r="H71" s="48"/>
      <c r="I71" s="47"/>
      <c r="J71" s="48"/>
      <c r="K71" s="47"/>
      <c r="L71" s="54"/>
    </row>
    <row r="72" spans="1:12" ht="24" customHeight="1">
      <c r="A72" s="53"/>
      <c r="B72" s="53"/>
      <c r="C72" s="47"/>
      <c r="D72" s="48"/>
      <c r="E72" s="47"/>
      <c r="F72" s="48"/>
      <c r="G72" s="47"/>
      <c r="H72" s="48"/>
      <c r="I72" s="47"/>
      <c r="J72" s="48"/>
      <c r="K72" s="47"/>
      <c r="L72" s="54"/>
    </row>
    <row r="73" spans="1:12" ht="24" customHeight="1">
      <c r="A73" s="53"/>
      <c r="B73" s="53"/>
      <c r="C73" s="47"/>
      <c r="D73" s="48"/>
      <c r="E73" s="47"/>
      <c r="F73" s="48"/>
      <c r="G73" s="47"/>
      <c r="H73" s="48"/>
      <c r="I73" s="47"/>
      <c r="J73" s="48"/>
      <c r="K73" s="47"/>
      <c r="L73" s="54"/>
    </row>
    <row r="74" spans="1:12" ht="24" customHeight="1">
      <c r="A74" s="53"/>
      <c r="B74" s="53"/>
      <c r="C74" s="47"/>
      <c r="D74" s="48"/>
      <c r="E74" s="47"/>
      <c r="F74" s="48"/>
      <c r="G74" s="47"/>
      <c r="H74" s="48"/>
      <c r="I74" s="47"/>
      <c r="J74" s="48"/>
      <c r="K74" s="47"/>
      <c r="L74" s="54"/>
    </row>
    <row r="75" spans="1:12" ht="24" customHeight="1">
      <c r="A75" s="53"/>
      <c r="B75" s="53"/>
      <c r="C75" s="47"/>
      <c r="D75" s="48"/>
      <c r="E75" s="47"/>
      <c r="F75" s="48"/>
      <c r="G75" s="47"/>
      <c r="H75" s="48"/>
      <c r="I75" s="47"/>
      <c r="J75" s="48"/>
      <c r="K75" s="47"/>
      <c r="L75" s="54"/>
    </row>
    <row r="76" spans="1:12" ht="24" customHeight="1">
      <c r="A76" s="60"/>
      <c r="B76" s="60"/>
      <c r="C76" s="47"/>
      <c r="D76" s="48"/>
      <c r="E76" s="47"/>
      <c r="F76" s="48"/>
      <c r="G76" s="47"/>
      <c r="H76" s="48"/>
      <c r="I76" s="47"/>
      <c r="J76" s="48"/>
      <c r="K76" s="47"/>
      <c r="L76" s="54"/>
    </row>
    <row r="77" spans="1:12" ht="24" customHeight="1">
      <c r="A77" s="53"/>
      <c r="B77" s="53"/>
      <c r="C77" s="47"/>
      <c r="D77" s="48"/>
      <c r="E77" s="47"/>
      <c r="F77" s="48"/>
      <c r="G77" s="47"/>
      <c r="H77" s="48"/>
      <c r="I77" s="47"/>
      <c r="J77" s="48"/>
      <c r="K77" s="47"/>
      <c r="L77" s="54"/>
    </row>
    <row r="78" spans="1:12" ht="24" customHeight="1">
      <c r="A78" s="60"/>
      <c r="B78" s="60"/>
      <c r="C78" s="47"/>
      <c r="D78" s="48"/>
      <c r="E78" s="47"/>
      <c r="F78" s="48"/>
      <c r="G78" s="47"/>
      <c r="H78" s="48"/>
      <c r="I78" s="47"/>
      <c r="J78" s="48"/>
      <c r="K78" s="47"/>
      <c r="L78" s="54"/>
    </row>
    <row r="79" spans="1:12" ht="24" customHeight="1">
      <c r="A79" s="53"/>
      <c r="B79" s="53"/>
      <c r="C79" s="47"/>
      <c r="D79" s="48"/>
      <c r="E79" s="47"/>
      <c r="F79" s="48"/>
      <c r="G79" s="47"/>
      <c r="H79" s="48"/>
      <c r="I79" s="47"/>
      <c r="J79" s="48"/>
      <c r="K79" s="47"/>
      <c r="L79" s="54"/>
    </row>
    <row r="80" spans="1:12" ht="24" customHeight="1">
      <c r="A80" s="53"/>
      <c r="B80" s="53"/>
      <c r="C80" s="47"/>
      <c r="D80" s="48"/>
      <c r="E80" s="47"/>
      <c r="F80" s="48"/>
      <c r="G80" s="47"/>
      <c r="H80" s="48"/>
      <c r="I80" s="47"/>
      <c r="J80" s="48"/>
      <c r="K80" s="47"/>
      <c r="L80" s="54"/>
    </row>
    <row r="81" spans="1:12" ht="24" customHeight="1">
      <c r="A81" s="53"/>
      <c r="B81" s="53"/>
      <c r="C81" s="47"/>
      <c r="D81" s="48"/>
      <c r="E81" s="47"/>
      <c r="F81" s="48"/>
      <c r="G81" s="47"/>
      <c r="H81" s="48"/>
      <c r="I81" s="47"/>
      <c r="J81" s="48"/>
      <c r="K81" s="47"/>
      <c r="L81" s="54"/>
    </row>
    <row r="82" spans="1:12" ht="24" customHeight="1">
      <c r="A82" s="53"/>
      <c r="B82" s="53"/>
      <c r="C82" s="47"/>
      <c r="D82" s="48"/>
      <c r="E82" s="47"/>
      <c r="F82" s="48"/>
      <c r="G82" s="47"/>
      <c r="H82" s="48"/>
      <c r="I82" s="47"/>
      <c r="J82" s="48"/>
      <c r="K82" s="47"/>
      <c r="L82" s="54"/>
    </row>
    <row r="83" spans="1:12" ht="24" customHeight="1">
      <c r="A83" s="53"/>
      <c r="B83" s="53"/>
      <c r="C83" s="47"/>
      <c r="D83" s="48"/>
      <c r="E83" s="47"/>
      <c r="F83" s="48"/>
      <c r="G83" s="47"/>
      <c r="H83" s="48"/>
      <c r="I83" s="47"/>
      <c r="J83" s="48"/>
      <c r="K83" s="47"/>
      <c r="L83" s="54"/>
    </row>
    <row r="84" spans="1:12" ht="24" customHeight="1">
      <c r="A84" s="53"/>
      <c r="B84" s="53"/>
      <c r="C84" s="47"/>
      <c r="D84" s="48"/>
      <c r="E84" s="47"/>
      <c r="F84" s="48"/>
      <c r="G84" s="47"/>
      <c r="H84" s="48"/>
      <c r="I84" s="47"/>
      <c r="J84" s="48"/>
      <c r="K84" s="47"/>
      <c r="L84" s="80"/>
    </row>
    <row r="85" spans="1:12" ht="24" customHeight="1">
      <c r="A85" s="53"/>
      <c r="B85" s="53"/>
      <c r="C85" s="47"/>
      <c r="D85" s="48"/>
      <c r="E85" s="47"/>
      <c r="F85" s="48"/>
      <c r="G85" s="47"/>
      <c r="H85" s="48"/>
      <c r="I85" s="47"/>
      <c r="J85" s="48"/>
      <c r="K85" s="47"/>
      <c r="L85" s="80"/>
    </row>
    <row r="86" spans="1:12" ht="24" customHeight="1">
      <c r="A86" s="53"/>
      <c r="B86" s="53"/>
      <c r="C86" s="47"/>
      <c r="D86" s="48"/>
      <c r="E86" s="47"/>
      <c r="F86" s="48"/>
      <c r="G86" s="47"/>
      <c r="H86" s="48"/>
      <c r="I86" s="47"/>
      <c r="J86" s="48"/>
      <c r="K86" s="47"/>
      <c r="L86" s="80"/>
    </row>
    <row r="87" spans="1:12" ht="24" customHeight="1">
      <c r="A87" s="60"/>
      <c r="B87" s="60"/>
      <c r="C87" s="47"/>
      <c r="D87" s="48"/>
      <c r="E87" s="47"/>
      <c r="F87" s="48"/>
      <c r="G87" s="47"/>
      <c r="H87" s="48"/>
      <c r="I87" s="47"/>
      <c r="J87" s="48"/>
      <c r="K87" s="47"/>
      <c r="L87" s="80"/>
    </row>
    <row r="88" spans="1:12" ht="24" customHeight="1">
      <c r="A88" s="60"/>
      <c r="B88" s="60"/>
      <c r="C88" s="47"/>
      <c r="D88" s="48"/>
      <c r="E88" s="47"/>
      <c r="F88" s="48"/>
      <c r="G88" s="47"/>
      <c r="H88" s="48"/>
      <c r="I88" s="47"/>
      <c r="J88" s="48"/>
      <c r="K88" s="47"/>
      <c r="L88" s="54"/>
    </row>
    <row r="89" spans="1:12" ht="24" customHeight="1">
      <c r="A89" s="53"/>
      <c r="B89" s="53"/>
      <c r="C89" s="47"/>
      <c r="D89" s="48"/>
      <c r="E89" s="47"/>
      <c r="F89" s="48"/>
      <c r="G89" s="47"/>
      <c r="H89" s="48"/>
      <c r="I89" s="47"/>
      <c r="J89" s="48"/>
      <c r="K89" s="47"/>
      <c r="L89" s="54"/>
    </row>
    <row r="90" spans="1:12" ht="24" customHeight="1">
      <c r="A90" s="53"/>
      <c r="B90" s="53"/>
      <c r="C90" s="47"/>
      <c r="D90" s="48"/>
      <c r="E90" s="47"/>
      <c r="F90" s="48"/>
      <c r="G90" s="47"/>
      <c r="H90" s="48"/>
      <c r="I90" s="47"/>
      <c r="J90" s="48"/>
      <c r="K90" s="47"/>
      <c r="L90" s="54"/>
    </row>
    <row r="91" spans="1:12" ht="24" customHeight="1">
      <c r="A91" s="60"/>
      <c r="B91" s="60"/>
      <c r="C91" s="47"/>
      <c r="D91" s="48"/>
      <c r="E91" s="47"/>
      <c r="F91" s="48"/>
      <c r="G91" s="47"/>
      <c r="H91" s="48"/>
      <c r="I91" s="47"/>
      <c r="J91" s="48"/>
      <c r="K91" s="47"/>
      <c r="L91" s="54"/>
    </row>
    <row r="92" spans="1:12" ht="24" customHeight="1">
      <c r="A92" s="60"/>
      <c r="B92" s="60"/>
      <c r="C92" s="47"/>
      <c r="D92" s="48"/>
      <c r="E92" s="47"/>
      <c r="F92" s="48"/>
      <c r="G92" s="47"/>
      <c r="H92" s="48"/>
      <c r="I92" s="47"/>
      <c r="J92" s="48"/>
      <c r="K92" s="47"/>
      <c r="L92" s="54"/>
    </row>
    <row r="93" spans="1:12" ht="24" customHeight="1">
      <c r="A93" s="60"/>
      <c r="B93" s="60"/>
      <c r="C93" s="47"/>
      <c r="D93" s="48"/>
      <c r="E93" s="47"/>
      <c r="F93" s="48"/>
      <c r="G93" s="47"/>
      <c r="H93" s="48"/>
      <c r="I93" s="47"/>
      <c r="J93" s="48"/>
      <c r="K93" s="47"/>
      <c r="L93" s="54"/>
    </row>
    <row r="94" spans="1:12" ht="24" customHeight="1">
      <c r="A94" s="53"/>
      <c r="B94" s="53"/>
      <c r="C94" s="47"/>
      <c r="D94" s="48"/>
      <c r="E94" s="47"/>
      <c r="F94" s="48"/>
      <c r="G94" s="47"/>
      <c r="H94" s="48"/>
      <c r="I94" s="47"/>
      <c r="J94" s="48"/>
      <c r="K94" s="47"/>
      <c r="L94" s="54"/>
    </row>
    <row r="95" spans="1:12" ht="24" customHeight="1">
      <c r="A95" s="53"/>
      <c r="B95" s="53"/>
      <c r="C95" s="47"/>
      <c r="D95" s="48"/>
      <c r="E95" s="47"/>
      <c r="F95" s="48"/>
      <c r="G95" s="47"/>
      <c r="H95" s="48"/>
      <c r="I95" s="47"/>
      <c r="J95" s="48"/>
      <c r="K95" s="47"/>
      <c r="L95" s="54"/>
    </row>
    <row r="96" spans="1:12" ht="24" customHeight="1">
      <c r="A96" s="53"/>
      <c r="B96" s="53"/>
      <c r="C96" s="81"/>
      <c r="D96" s="82"/>
      <c r="E96" s="81"/>
      <c r="F96" s="82"/>
      <c r="G96" s="81"/>
      <c r="H96" s="82"/>
      <c r="I96" s="81"/>
      <c r="J96" s="82"/>
      <c r="K96" s="81"/>
      <c r="L96" s="54"/>
    </row>
    <row r="97" spans="1:12" ht="24" customHeight="1">
      <c r="A97" s="53"/>
      <c r="B97" s="53"/>
      <c r="C97" s="81"/>
      <c r="D97" s="82"/>
      <c r="E97" s="81"/>
      <c r="F97" s="82"/>
      <c r="G97" s="81"/>
      <c r="H97" s="82"/>
      <c r="I97" s="81"/>
      <c r="J97" s="82"/>
      <c r="K97" s="81"/>
      <c r="L97" s="54"/>
    </row>
    <row r="98" spans="1:12" ht="24" customHeight="1">
      <c r="A98" s="53"/>
      <c r="B98" s="53"/>
      <c r="C98" s="81"/>
      <c r="D98" s="82"/>
      <c r="E98" s="81"/>
      <c r="F98" s="82"/>
      <c r="G98" s="81"/>
      <c r="H98" s="82"/>
      <c r="I98" s="81"/>
      <c r="J98" s="82"/>
      <c r="K98" s="81"/>
      <c r="L98" s="54"/>
    </row>
    <row r="99" spans="1:12" ht="24" customHeight="1">
      <c r="A99" s="53"/>
      <c r="B99" s="53"/>
      <c r="C99" s="81"/>
      <c r="D99" s="82"/>
      <c r="E99" s="81"/>
      <c r="F99" s="82"/>
      <c r="G99" s="81"/>
      <c r="H99" s="82"/>
      <c r="I99" s="81"/>
      <c r="J99" s="82"/>
      <c r="K99" s="81"/>
      <c r="L99" s="54"/>
    </row>
    <row r="100" spans="1:12" ht="24" customHeight="1">
      <c r="A100" s="53"/>
      <c r="B100" s="53"/>
      <c r="C100" s="47"/>
      <c r="D100" s="48"/>
      <c r="E100" s="47"/>
      <c r="F100" s="48"/>
      <c r="G100" s="47"/>
      <c r="H100" s="48"/>
      <c r="I100" s="47"/>
      <c r="J100" s="48"/>
      <c r="K100" s="47"/>
      <c r="L100" s="54"/>
    </row>
    <row r="101" spans="1:12" ht="24" customHeight="1">
      <c r="A101" s="60"/>
      <c r="B101" s="60"/>
      <c r="C101" s="47"/>
      <c r="D101" s="48"/>
      <c r="E101" s="47"/>
      <c r="F101" s="48"/>
      <c r="G101" s="47"/>
      <c r="H101" s="48"/>
      <c r="I101" s="47"/>
      <c r="J101" s="48"/>
      <c r="K101" s="47"/>
      <c r="L101" s="54"/>
    </row>
    <row r="102" spans="1:12" ht="24" customHeight="1">
      <c r="A102" s="53"/>
      <c r="B102" s="53"/>
      <c r="C102" s="47"/>
      <c r="D102" s="48"/>
      <c r="E102" s="47"/>
      <c r="F102" s="48"/>
      <c r="G102" s="47"/>
      <c r="H102" s="48"/>
      <c r="I102" s="47"/>
      <c r="J102" s="48"/>
      <c r="K102" s="47"/>
      <c r="L102" s="54"/>
    </row>
    <row r="103" spans="1:12" ht="24" customHeight="1">
      <c r="A103" s="53"/>
      <c r="B103" s="53"/>
      <c r="C103" s="47"/>
      <c r="D103" s="48"/>
      <c r="E103" s="47"/>
      <c r="F103" s="48"/>
      <c r="G103" s="47"/>
      <c r="H103" s="48"/>
      <c r="I103" s="47"/>
      <c r="J103" s="48"/>
      <c r="K103" s="47"/>
      <c r="L103" s="54"/>
    </row>
    <row r="104" spans="1:12" ht="24" customHeight="1">
      <c r="A104" s="53"/>
      <c r="B104" s="53"/>
      <c r="C104" s="47"/>
      <c r="D104" s="48"/>
      <c r="E104" s="47"/>
      <c r="F104" s="48"/>
      <c r="G104" s="47"/>
      <c r="H104" s="48"/>
      <c r="I104" s="47"/>
      <c r="J104" s="48"/>
      <c r="K104" s="47"/>
      <c r="L104" s="54"/>
    </row>
    <row r="105" spans="1:12" ht="24" customHeight="1">
      <c r="A105" s="60"/>
      <c r="B105" s="60"/>
      <c r="C105" s="47"/>
      <c r="D105" s="48"/>
      <c r="E105" s="47"/>
      <c r="F105" s="48"/>
      <c r="G105" s="47"/>
      <c r="H105" s="48"/>
      <c r="I105" s="47"/>
      <c r="J105" s="48"/>
      <c r="K105" s="47"/>
      <c r="L105" s="54"/>
    </row>
    <row r="106" spans="1:12" ht="24" customHeight="1">
      <c r="A106" s="53"/>
      <c r="B106" s="53"/>
      <c r="C106" s="47"/>
      <c r="D106" s="48"/>
      <c r="E106" s="47"/>
      <c r="F106" s="48"/>
      <c r="G106" s="47"/>
      <c r="H106" s="48"/>
      <c r="I106" s="47"/>
      <c r="J106" s="48"/>
      <c r="K106" s="47"/>
      <c r="L106" s="83"/>
    </row>
    <row r="107" spans="1:12" ht="24" customHeight="1">
      <c r="A107" s="60"/>
      <c r="B107" s="60"/>
      <c r="C107" s="47"/>
      <c r="D107" s="48"/>
      <c r="E107" s="47"/>
      <c r="F107" s="48"/>
      <c r="G107" s="47"/>
      <c r="H107" s="48"/>
      <c r="I107" s="47"/>
      <c r="J107" s="48"/>
      <c r="K107" s="47"/>
      <c r="L107" s="83"/>
    </row>
    <row r="108" spans="1:12" ht="24" customHeight="1">
      <c r="A108" s="53"/>
      <c r="B108" s="53"/>
      <c r="C108" s="47"/>
      <c r="D108" s="48"/>
      <c r="E108" s="47"/>
      <c r="F108" s="48"/>
      <c r="G108" s="47"/>
      <c r="H108" s="48"/>
      <c r="I108" s="47"/>
      <c r="J108" s="48"/>
      <c r="K108" s="47"/>
      <c r="L108" s="83"/>
    </row>
    <row r="109" spans="1:12" ht="24" customHeight="1">
      <c r="A109" s="53"/>
      <c r="B109" s="53"/>
      <c r="C109" s="47"/>
      <c r="D109" s="48"/>
      <c r="E109" s="47"/>
      <c r="F109" s="48"/>
      <c r="G109" s="47"/>
      <c r="H109" s="48"/>
      <c r="I109" s="47"/>
      <c r="J109" s="48"/>
      <c r="K109" s="47"/>
      <c r="L109" s="83"/>
    </row>
    <row r="110" spans="1:12" ht="24" customHeight="1">
      <c r="A110" s="53"/>
      <c r="B110" s="53"/>
      <c r="C110" s="47"/>
      <c r="D110" s="48"/>
      <c r="E110" s="47"/>
      <c r="F110" s="48"/>
      <c r="G110" s="47"/>
      <c r="H110" s="48"/>
      <c r="I110" s="47"/>
      <c r="J110" s="48"/>
      <c r="K110" s="47"/>
      <c r="L110" s="83"/>
    </row>
    <row r="111" spans="1:12" ht="24" customHeight="1">
      <c r="A111" s="60"/>
      <c r="B111" s="60"/>
      <c r="C111" s="47"/>
      <c r="D111" s="48"/>
      <c r="E111" s="47"/>
      <c r="F111" s="48"/>
      <c r="G111" s="47"/>
      <c r="H111" s="48"/>
      <c r="I111" s="47"/>
      <c r="J111" s="48"/>
      <c r="K111" s="47"/>
      <c r="L111" s="83"/>
    </row>
    <row r="112" spans="1:12" ht="24" customHeight="1">
      <c r="A112" s="53"/>
      <c r="B112" s="53"/>
      <c r="C112" s="47"/>
      <c r="D112" s="48"/>
      <c r="E112" s="47"/>
      <c r="F112" s="48"/>
      <c r="G112" s="47"/>
      <c r="H112" s="48"/>
      <c r="I112" s="47"/>
      <c r="J112" s="48"/>
      <c r="K112" s="47"/>
      <c r="L112" s="83"/>
    </row>
    <row r="113" spans="1:12" ht="24" customHeight="1">
      <c r="A113" s="53"/>
      <c r="B113" s="53"/>
      <c r="C113" s="47"/>
      <c r="D113" s="48"/>
      <c r="E113" s="47"/>
      <c r="F113" s="48"/>
      <c r="G113" s="47"/>
      <c r="H113" s="48"/>
      <c r="I113" s="47"/>
      <c r="J113" s="48"/>
      <c r="K113" s="47"/>
      <c r="L113" s="83"/>
    </row>
    <row r="114" spans="1:12" ht="24" customHeight="1">
      <c r="A114" s="53"/>
      <c r="B114" s="53"/>
      <c r="C114" s="47"/>
      <c r="D114" s="48"/>
      <c r="E114" s="47"/>
      <c r="F114" s="48"/>
      <c r="G114" s="47"/>
      <c r="H114" s="48"/>
      <c r="I114" s="47"/>
      <c r="J114" s="48"/>
      <c r="K114" s="47"/>
      <c r="L114" s="83"/>
    </row>
    <row r="115" spans="1:12" ht="24" customHeight="1">
      <c r="A115" s="60"/>
      <c r="B115" s="60"/>
      <c r="C115" s="47"/>
      <c r="D115" s="48"/>
      <c r="E115" s="47"/>
      <c r="F115" s="48"/>
      <c r="G115" s="47"/>
      <c r="H115" s="48"/>
      <c r="I115" s="47"/>
      <c r="J115" s="48"/>
      <c r="K115" s="47"/>
      <c r="L115" s="83"/>
    </row>
    <row r="116" spans="1:12" ht="24" customHeight="1">
      <c r="A116" s="53"/>
      <c r="B116" s="53"/>
      <c r="C116" s="47"/>
      <c r="D116" s="48"/>
      <c r="E116" s="47"/>
      <c r="F116" s="48"/>
      <c r="G116" s="47"/>
      <c r="H116" s="48"/>
      <c r="I116" s="47"/>
      <c r="J116" s="48"/>
      <c r="K116" s="47"/>
      <c r="L116" s="83"/>
    </row>
    <row r="117" spans="1:12" ht="24" customHeight="1">
      <c r="A117" s="60"/>
      <c r="B117" s="60"/>
      <c r="C117" s="47"/>
      <c r="D117" s="48"/>
      <c r="E117" s="47"/>
      <c r="F117" s="48"/>
      <c r="G117" s="47"/>
      <c r="H117" s="48"/>
      <c r="I117" s="47"/>
      <c r="J117" s="48"/>
      <c r="K117" s="47"/>
      <c r="L117" s="83"/>
    </row>
    <row r="118" spans="1:12" ht="24" customHeight="1">
      <c r="A118" s="53"/>
      <c r="B118" s="53"/>
      <c r="C118" s="47"/>
      <c r="D118" s="48"/>
      <c r="E118" s="47"/>
      <c r="F118" s="48"/>
      <c r="G118" s="47"/>
      <c r="H118" s="48"/>
      <c r="I118" s="47"/>
      <c r="J118" s="48"/>
      <c r="K118" s="47"/>
      <c r="L118" s="54"/>
    </row>
    <row r="119" spans="1:12" ht="24" customHeight="1">
      <c r="A119" s="60"/>
      <c r="B119" s="60"/>
      <c r="C119" s="47"/>
      <c r="D119" s="48"/>
      <c r="E119" s="47"/>
      <c r="F119" s="48"/>
      <c r="G119" s="47"/>
      <c r="H119" s="48"/>
      <c r="I119" s="47"/>
      <c r="J119" s="48"/>
      <c r="K119" s="47"/>
      <c r="L119" s="54"/>
    </row>
    <row r="120" spans="1:12" ht="24" customHeight="1">
      <c r="A120" s="60"/>
      <c r="B120" s="60"/>
      <c r="C120" s="47"/>
      <c r="D120" s="48"/>
      <c r="E120" s="47"/>
      <c r="F120" s="48"/>
      <c r="G120" s="47"/>
      <c r="H120" s="48"/>
      <c r="I120" s="47"/>
      <c r="J120" s="48"/>
      <c r="K120" s="47"/>
      <c r="L120" s="54"/>
    </row>
    <row r="121" spans="1:12" ht="24" customHeight="1">
      <c r="A121" s="60"/>
      <c r="B121" s="60"/>
      <c r="C121" s="47"/>
      <c r="D121" s="48"/>
      <c r="E121" s="47"/>
      <c r="F121" s="48"/>
      <c r="G121" s="47"/>
      <c r="H121" s="48"/>
      <c r="I121" s="47"/>
      <c r="J121" s="48"/>
      <c r="K121" s="47"/>
      <c r="L121" s="54"/>
    </row>
    <row r="122" spans="1:12" ht="24" customHeight="1">
      <c r="A122" s="60"/>
      <c r="B122" s="60"/>
      <c r="C122" s="47"/>
      <c r="D122" s="48"/>
      <c r="E122" s="47"/>
      <c r="F122" s="48"/>
      <c r="G122" s="47"/>
      <c r="H122" s="48"/>
      <c r="I122" s="47"/>
      <c r="J122" s="48"/>
      <c r="K122" s="47"/>
      <c r="L122" s="54"/>
    </row>
    <row r="123" spans="1:12" ht="24" customHeight="1">
      <c r="A123" s="60"/>
      <c r="B123" s="60"/>
      <c r="C123" s="47"/>
      <c r="D123" s="48"/>
      <c r="E123" s="47"/>
      <c r="F123" s="48"/>
      <c r="G123" s="47"/>
      <c r="H123" s="48"/>
      <c r="I123" s="47"/>
      <c r="J123" s="48"/>
      <c r="K123" s="47"/>
      <c r="L123" s="54"/>
    </row>
    <row r="124" spans="1:12" ht="24" customHeight="1">
      <c r="A124" s="60"/>
      <c r="B124" s="60"/>
      <c r="C124" s="47"/>
      <c r="D124" s="48"/>
      <c r="E124" s="47"/>
      <c r="F124" s="48"/>
      <c r="G124" s="47"/>
      <c r="H124" s="48"/>
      <c r="I124" s="47"/>
      <c r="J124" s="48"/>
      <c r="K124" s="47"/>
      <c r="L124" s="54"/>
    </row>
    <row r="125" spans="1:12" ht="24" customHeight="1">
      <c r="A125" s="60"/>
      <c r="B125" s="60"/>
      <c r="C125" s="47"/>
      <c r="D125" s="48"/>
      <c r="E125" s="47"/>
      <c r="F125" s="48"/>
      <c r="G125" s="47"/>
      <c r="H125" s="48"/>
      <c r="I125" s="47"/>
      <c r="J125" s="48"/>
      <c r="K125" s="47"/>
      <c r="L125" s="54"/>
    </row>
    <row r="126" spans="1:12" ht="24" customHeight="1">
      <c r="A126" s="60"/>
      <c r="B126" s="60"/>
      <c r="C126" s="47"/>
      <c r="D126" s="48"/>
      <c r="E126" s="47"/>
      <c r="F126" s="48"/>
      <c r="G126" s="47"/>
      <c r="H126" s="48"/>
      <c r="I126" s="47"/>
      <c r="J126" s="48"/>
      <c r="K126" s="47"/>
      <c r="L126" s="54"/>
    </row>
    <row r="127" spans="1:12" ht="24" customHeight="1">
      <c r="A127" s="60"/>
      <c r="B127" s="60"/>
      <c r="C127" s="47"/>
      <c r="D127" s="48"/>
      <c r="E127" s="47"/>
      <c r="F127" s="48"/>
      <c r="G127" s="47"/>
      <c r="H127" s="48"/>
      <c r="I127" s="47"/>
      <c r="J127" s="48"/>
      <c r="K127" s="47"/>
      <c r="L127" s="54"/>
    </row>
    <row r="128" spans="1:12" ht="24" customHeight="1">
      <c r="A128" s="60"/>
      <c r="B128" s="60"/>
      <c r="C128" s="47"/>
      <c r="D128" s="48"/>
      <c r="E128" s="47"/>
      <c r="F128" s="48"/>
      <c r="G128" s="47"/>
      <c r="H128" s="48"/>
      <c r="I128" s="47"/>
      <c r="J128" s="48"/>
      <c r="K128" s="47"/>
      <c r="L128" s="54"/>
    </row>
    <row r="129" spans="1:12" ht="24" customHeight="1">
      <c r="A129" s="60"/>
      <c r="B129" s="60"/>
      <c r="C129" s="47"/>
      <c r="D129" s="48"/>
      <c r="E129" s="47"/>
      <c r="F129" s="48"/>
      <c r="G129" s="47"/>
      <c r="H129" s="48"/>
      <c r="I129" s="47"/>
      <c r="J129" s="48"/>
      <c r="K129" s="47"/>
      <c r="L129" s="54"/>
    </row>
    <row r="130" spans="1:12" ht="24" customHeight="1">
      <c r="A130" s="60"/>
      <c r="B130" s="60"/>
      <c r="C130" s="47"/>
      <c r="D130" s="48"/>
      <c r="E130" s="47"/>
      <c r="F130" s="48"/>
      <c r="G130" s="47"/>
      <c r="H130" s="48"/>
      <c r="I130" s="47"/>
      <c r="J130" s="48"/>
      <c r="K130" s="47"/>
      <c r="L130" s="54"/>
    </row>
    <row r="131" spans="1:12" ht="24" customHeight="1">
      <c r="A131" s="60"/>
      <c r="B131" s="60"/>
      <c r="C131" s="47"/>
      <c r="D131" s="48"/>
      <c r="E131" s="47"/>
      <c r="F131" s="48"/>
      <c r="G131" s="47"/>
      <c r="H131" s="48"/>
      <c r="I131" s="47"/>
      <c r="J131" s="48"/>
      <c r="K131" s="47"/>
      <c r="L131" s="54"/>
    </row>
    <row r="132" spans="1:12" ht="24" customHeight="1">
      <c r="A132" s="60"/>
      <c r="B132" s="60"/>
      <c r="C132" s="47"/>
      <c r="D132" s="48"/>
      <c r="E132" s="47"/>
      <c r="F132" s="48"/>
      <c r="G132" s="47"/>
      <c r="H132" s="48"/>
      <c r="I132" s="47"/>
      <c r="J132" s="48"/>
      <c r="K132" s="47"/>
      <c r="L132" s="54"/>
    </row>
    <row r="133" spans="1:12" ht="24" customHeight="1">
      <c r="A133" s="53"/>
      <c r="B133" s="53"/>
      <c r="C133" s="47"/>
      <c r="D133" s="48"/>
      <c r="E133" s="47"/>
      <c r="F133" s="48"/>
      <c r="G133" s="47"/>
      <c r="H133" s="48"/>
      <c r="I133" s="47"/>
      <c r="J133" s="48"/>
      <c r="K133" s="47"/>
      <c r="L133" s="54"/>
    </row>
    <row r="134" spans="1:12" ht="24" customHeight="1">
      <c r="A134" s="53"/>
      <c r="B134" s="53"/>
      <c r="C134" s="47"/>
      <c r="D134" s="48"/>
      <c r="E134" s="47"/>
      <c r="F134" s="48"/>
      <c r="G134" s="47"/>
      <c r="H134" s="48"/>
      <c r="I134" s="47"/>
      <c r="J134" s="48"/>
      <c r="K134" s="47"/>
      <c r="L134" s="54"/>
    </row>
    <row r="135" spans="1:12" ht="24" customHeight="1">
      <c r="A135" s="53"/>
      <c r="B135" s="53"/>
      <c r="C135" s="47"/>
      <c r="D135" s="48"/>
      <c r="E135" s="47"/>
      <c r="F135" s="48"/>
      <c r="G135" s="47"/>
      <c r="H135" s="48"/>
      <c r="I135" s="47"/>
      <c r="J135" s="48"/>
      <c r="K135" s="47"/>
      <c r="L135" s="54"/>
    </row>
    <row r="136" spans="1:12" ht="24" customHeight="1">
      <c r="A136" s="53"/>
      <c r="B136" s="53"/>
      <c r="C136" s="47"/>
      <c r="D136" s="48"/>
      <c r="E136" s="47"/>
      <c r="F136" s="48"/>
      <c r="G136" s="47"/>
      <c r="H136" s="48"/>
      <c r="I136" s="47"/>
      <c r="J136" s="48"/>
      <c r="K136" s="47"/>
      <c r="L136" s="54"/>
    </row>
    <row r="137" spans="1:12" ht="24" customHeight="1">
      <c r="A137" s="60"/>
      <c r="B137" s="60"/>
      <c r="C137" s="47"/>
      <c r="D137" s="48"/>
      <c r="E137" s="47"/>
      <c r="F137" s="48"/>
      <c r="G137" s="47"/>
      <c r="H137" s="48"/>
      <c r="I137" s="47"/>
      <c r="J137" s="48"/>
      <c r="K137" s="47"/>
      <c r="L137" s="54"/>
    </row>
    <row r="138" spans="1:12" ht="24" customHeight="1">
      <c r="A138" s="53"/>
      <c r="B138" s="53"/>
      <c r="C138" s="47"/>
      <c r="D138" s="48"/>
      <c r="E138" s="47"/>
      <c r="F138" s="48"/>
      <c r="G138" s="47"/>
      <c r="H138" s="48"/>
      <c r="I138" s="47"/>
      <c r="J138" s="48"/>
      <c r="K138" s="47"/>
      <c r="L138" s="54"/>
    </row>
    <row r="139" spans="1:12" ht="24" customHeight="1">
      <c r="A139" s="53"/>
      <c r="B139" s="53"/>
      <c r="C139" s="47"/>
      <c r="D139" s="48"/>
      <c r="E139" s="47"/>
      <c r="F139" s="48"/>
      <c r="G139" s="47"/>
      <c r="H139" s="48"/>
      <c r="I139" s="47"/>
      <c r="J139" s="48"/>
      <c r="K139" s="47"/>
      <c r="L139" s="54"/>
    </row>
    <row r="140" spans="1:12" ht="24" customHeight="1">
      <c r="A140" s="53"/>
      <c r="B140" s="53"/>
      <c r="C140" s="47"/>
      <c r="D140" s="48"/>
      <c r="E140" s="47"/>
      <c r="F140" s="48"/>
      <c r="G140" s="47"/>
      <c r="H140" s="48"/>
      <c r="I140" s="47"/>
      <c r="J140" s="48"/>
      <c r="K140" s="47"/>
      <c r="L140" s="54"/>
    </row>
    <row r="141" spans="1:12" ht="24" customHeight="1">
      <c r="A141" s="53"/>
      <c r="B141" s="53"/>
      <c r="C141" s="47"/>
      <c r="D141" s="48"/>
      <c r="E141" s="47"/>
      <c r="F141" s="48"/>
      <c r="G141" s="47"/>
      <c r="H141" s="48"/>
      <c r="I141" s="47"/>
      <c r="J141" s="48"/>
      <c r="K141" s="47"/>
      <c r="L141" s="54"/>
    </row>
    <row r="142" spans="1:12" ht="24" customHeight="1">
      <c r="A142" s="53"/>
      <c r="B142" s="53"/>
      <c r="C142" s="47"/>
      <c r="D142" s="48"/>
      <c r="E142" s="47"/>
      <c r="F142" s="48"/>
      <c r="G142" s="47"/>
      <c r="H142" s="48"/>
      <c r="I142" s="47"/>
      <c r="J142" s="48"/>
      <c r="K142" s="47"/>
      <c r="L142" s="54"/>
    </row>
    <row r="143" spans="1:12" ht="24" customHeight="1">
      <c r="A143" s="53"/>
      <c r="B143" s="53"/>
      <c r="C143" s="47"/>
      <c r="D143" s="48"/>
      <c r="E143" s="47"/>
      <c r="F143" s="48"/>
      <c r="G143" s="47"/>
      <c r="H143" s="48"/>
      <c r="I143" s="47"/>
      <c r="J143" s="48"/>
      <c r="K143" s="47"/>
      <c r="L143" s="54"/>
    </row>
    <row r="144" spans="1:12" ht="24" customHeight="1">
      <c r="A144" s="53"/>
      <c r="B144" s="53"/>
      <c r="C144" s="47"/>
      <c r="D144" s="48"/>
      <c r="E144" s="47"/>
      <c r="F144" s="48"/>
      <c r="G144" s="47"/>
      <c r="H144" s="48"/>
      <c r="I144" s="47"/>
      <c r="J144" s="48"/>
      <c r="K144" s="47"/>
      <c r="L144" s="54"/>
    </row>
    <row r="145" spans="1:12" ht="24" customHeight="1">
      <c r="A145" s="53"/>
      <c r="B145" s="53"/>
      <c r="C145" s="47"/>
      <c r="D145" s="48"/>
      <c r="E145" s="47"/>
      <c r="F145" s="48"/>
      <c r="G145" s="47"/>
      <c r="H145" s="48"/>
      <c r="I145" s="47"/>
      <c r="J145" s="48"/>
      <c r="K145" s="47"/>
      <c r="L145" s="54"/>
    </row>
    <row r="146" spans="1:12" ht="24" customHeight="1">
      <c r="A146" s="53"/>
      <c r="B146" s="53"/>
      <c r="C146" s="47"/>
      <c r="D146" s="48"/>
      <c r="E146" s="47"/>
      <c r="F146" s="48"/>
      <c r="G146" s="47"/>
      <c r="H146" s="48"/>
      <c r="I146" s="47"/>
      <c r="J146" s="48"/>
      <c r="K146" s="47"/>
      <c r="L146" s="54"/>
    </row>
    <row r="147" spans="1:12" ht="24" customHeight="1">
      <c r="A147" s="53"/>
      <c r="B147" s="53"/>
      <c r="C147" s="47"/>
      <c r="D147" s="48"/>
      <c r="E147" s="47"/>
      <c r="F147" s="48"/>
      <c r="G147" s="47"/>
      <c r="H147" s="48"/>
      <c r="I147" s="47"/>
      <c r="J147" s="48"/>
      <c r="K147" s="47"/>
      <c r="L147" s="54"/>
    </row>
    <row r="148" spans="1:12" ht="24" customHeight="1">
      <c r="A148" s="53"/>
      <c r="B148" s="53"/>
      <c r="C148" s="47"/>
      <c r="D148" s="48"/>
      <c r="E148" s="47"/>
      <c r="F148" s="48"/>
      <c r="G148" s="47"/>
      <c r="H148" s="48"/>
      <c r="I148" s="47"/>
      <c r="J148" s="48"/>
      <c r="K148" s="47"/>
      <c r="L148" s="54"/>
    </row>
    <row r="149" spans="1:12" ht="24" customHeight="1">
      <c r="A149" s="53"/>
      <c r="B149" s="53"/>
      <c r="C149" s="47"/>
      <c r="D149" s="48"/>
      <c r="E149" s="47"/>
      <c r="F149" s="48"/>
      <c r="G149" s="47"/>
      <c r="H149" s="48"/>
      <c r="I149" s="47"/>
      <c r="J149" s="48"/>
      <c r="K149" s="47"/>
      <c r="L149" s="54"/>
    </row>
    <row r="150" spans="1:12" ht="24" customHeight="1">
      <c r="A150" s="60"/>
      <c r="B150" s="60"/>
      <c r="C150" s="47"/>
      <c r="D150" s="48"/>
      <c r="E150" s="47"/>
      <c r="F150" s="48"/>
      <c r="G150" s="47"/>
      <c r="H150" s="48"/>
      <c r="I150" s="47"/>
      <c r="J150" s="48"/>
      <c r="K150" s="47"/>
      <c r="L150" s="54"/>
    </row>
    <row r="151" spans="1:12" ht="24" customHeight="1">
      <c r="A151" s="60"/>
      <c r="B151" s="60"/>
      <c r="C151" s="47"/>
      <c r="D151" s="48"/>
      <c r="E151" s="47"/>
      <c r="F151" s="48"/>
      <c r="G151" s="47"/>
      <c r="H151" s="48"/>
      <c r="I151" s="47"/>
      <c r="J151" s="48"/>
      <c r="K151" s="47"/>
      <c r="L151" s="54"/>
    </row>
    <row r="152" spans="1:12" ht="24" customHeight="1">
      <c r="A152" s="60"/>
      <c r="B152" s="60"/>
      <c r="C152" s="47"/>
      <c r="D152" s="48"/>
      <c r="E152" s="47"/>
      <c r="F152" s="48"/>
      <c r="G152" s="47"/>
      <c r="H152" s="48"/>
      <c r="I152" s="47"/>
      <c r="J152" s="48"/>
      <c r="K152" s="47"/>
      <c r="L152" s="54"/>
    </row>
    <row r="153" spans="1:12" ht="24" customHeight="1">
      <c r="A153" s="60"/>
      <c r="B153" s="60"/>
      <c r="C153" s="47"/>
      <c r="D153" s="48"/>
      <c r="E153" s="47"/>
      <c r="F153" s="48"/>
      <c r="G153" s="47"/>
      <c r="H153" s="48"/>
      <c r="I153" s="47"/>
      <c r="J153" s="48"/>
      <c r="K153" s="47"/>
      <c r="L153" s="54"/>
    </row>
    <row r="154" spans="1:12" ht="24" customHeight="1">
      <c r="A154" s="60"/>
      <c r="B154" s="60"/>
      <c r="C154" s="47"/>
      <c r="D154" s="48"/>
      <c r="E154" s="47"/>
      <c r="F154" s="48"/>
      <c r="G154" s="47"/>
      <c r="H154" s="48"/>
      <c r="I154" s="47"/>
      <c r="J154" s="48"/>
      <c r="K154" s="47"/>
      <c r="L154" s="54"/>
    </row>
    <row r="155" spans="1:12" ht="24" customHeight="1">
      <c r="A155" s="60"/>
      <c r="B155" s="60"/>
      <c r="C155" s="47"/>
      <c r="D155" s="48"/>
      <c r="E155" s="47"/>
      <c r="F155" s="48"/>
      <c r="G155" s="47"/>
      <c r="H155" s="48"/>
      <c r="I155" s="47"/>
      <c r="J155" s="48"/>
      <c r="K155" s="47"/>
      <c r="L155" s="54"/>
    </row>
    <row r="156" spans="1:12" ht="24" customHeight="1">
      <c r="A156" s="60"/>
      <c r="B156" s="60"/>
      <c r="C156" s="47"/>
      <c r="D156" s="48"/>
      <c r="E156" s="47"/>
      <c r="F156" s="48"/>
      <c r="G156" s="47"/>
      <c r="H156" s="48"/>
      <c r="I156" s="47"/>
      <c r="J156" s="48"/>
      <c r="K156" s="47"/>
      <c r="L156" s="54"/>
    </row>
    <row r="157" spans="1:12" ht="24" customHeight="1">
      <c r="A157" s="60"/>
      <c r="B157" s="60"/>
      <c r="C157" s="47"/>
      <c r="D157" s="48"/>
      <c r="E157" s="47"/>
      <c r="F157" s="48"/>
      <c r="G157" s="47"/>
      <c r="H157" s="48"/>
      <c r="I157" s="47"/>
      <c r="J157" s="48"/>
      <c r="K157" s="47"/>
      <c r="L157" s="54"/>
    </row>
    <row r="158" spans="1:12" ht="24" customHeight="1">
      <c r="A158" s="60"/>
      <c r="B158" s="60"/>
      <c r="C158" s="47"/>
      <c r="D158" s="48"/>
      <c r="E158" s="47"/>
      <c r="F158" s="48"/>
      <c r="G158" s="47"/>
      <c r="H158" s="48"/>
      <c r="I158" s="47"/>
      <c r="J158" s="48"/>
      <c r="K158" s="47"/>
      <c r="L158" s="54"/>
    </row>
    <row r="159" spans="1:12" ht="24" customHeight="1">
      <c r="A159" s="60"/>
      <c r="B159" s="60"/>
      <c r="C159" s="47"/>
      <c r="D159" s="48"/>
      <c r="E159" s="47"/>
      <c r="F159" s="48"/>
      <c r="G159" s="47"/>
      <c r="H159" s="48"/>
      <c r="I159" s="47"/>
      <c r="J159" s="48"/>
      <c r="K159" s="47"/>
      <c r="L159" s="54"/>
    </row>
    <row r="160" spans="1:12" ht="24" customHeight="1">
      <c r="A160" s="60"/>
      <c r="B160" s="60"/>
      <c r="C160" s="47"/>
      <c r="D160" s="48"/>
      <c r="E160" s="47"/>
      <c r="F160" s="48"/>
      <c r="G160" s="47"/>
      <c r="H160" s="48"/>
      <c r="I160" s="47"/>
      <c r="J160" s="48"/>
      <c r="K160" s="47"/>
      <c r="L160" s="54"/>
    </row>
    <row r="161" spans="1:12" ht="24" customHeight="1">
      <c r="A161" s="60"/>
      <c r="B161" s="60"/>
      <c r="C161" s="47"/>
      <c r="D161" s="48"/>
      <c r="E161" s="47"/>
      <c r="F161" s="48"/>
      <c r="G161" s="47"/>
      <c r="H161" s="48"/>
      <c r="I161" s="47"/>
      <c r="J161" s="48"/>
      <c r="K161" s="47"/>
      <c r="L161" s="54"/>
    </row>
    <row r="162" spans="1:12" ht="24" customHeight="1">
      <c r="A162" s="60"/>
      <c r="B162" s="60"/>
      <c r="C162" s="47"/>
      <c r="D162" s="48"/>
      <c r="E162" s="47"/>
      <c r="F162" s="48"/>
      <c r="G162" s="47"/>
      <c r="H162" s="48"/>
      <c r="I162" s="47"/>
      <c r="J162" s="48"/>
      <c r="K162" s="47"/>
      <c r="L162" s="54"/>
    </row>
    <row r="163" spans="1:12" ht="24" customHeight="1">
      <c r="A163" s="60"/>
      <c r="B163" s="60"/>
      <c r="C163" s="47"/>
      <c r="D163" s="48"/>
      <c r="E163" s="47"/>
      <c r="F163" s="48"/>
      <c r="G163" s="47"/>
      <c r="H163" s="48"/>
      <c r="I163" s="47"/>
      <c r="J163" s="48"/>
      <c r="K163" s="47"/>
      <c r="L163" s="54"/>
    </row>
    <row r="164" spans="1:12" ht="24" customHeight="1">
      <c r="A164" s="60"/>
      <c r="B164" s="60"/>
      <c r="C164" s="47"/>
      <c r="D164" s="48"/>
      <c r="E164" s="47"/>
      <c r="F164" s="48"/>
      <c r="G164" s="47"/>
      <c r="H164" s="48"/>
      <c r="I164" s="47"/>
      <c r="J164" s="48"/>
      <c r="K164" s="47"/>
      <c r="L164" s="54"/>
    </row>
    <row r="165" spans="1:12" ht="24" customHeight="1">
      <c r="A165" s="53"/>
      <c r="B165" s="53"/>
      <c r="C165" s="47"/>
      <c r="D165" s="48"/>
      <c r="E165" s="47"/>
      <c r="F165" s="48"/>
      <c r="G165" s="47"/>
      <c r="H165" s="48"/>
      <c r="I165" s="47"/>
      <c r="J165" s="48"/>
      <c r="K165" s="47"/>
      <c r="L165" s="54"/>
    </row>
    <row r="166" spans="1:12" ht="24" customHeight="1">
      <c r="A166" s="53"/>
      <c r="B166" s="53"/>
      <c r="C166" s="47"/>
      <c r="D166" s="48"/>
      <c r="E166" s="47"/>
      <c r="F166" s="48"/>
      <c r="G166" s="47"/>
      <c r="H166" s="48"/>
      <c r="I166" s="47"/>
      <c r="J166" s="48"/>
      <c r="K166" s="47"/>
      <c r="L166" s="54"/>
    </row>
    <row r="167" spans="1:12" ht="24" customHeight="1">
      <c r="A167" s="53"/>
      <c r="B167" s="53"/>
      <c r="C167" s="47"/>
      <c r="D167" s="48"/>
      <c r="E167" s="47"/>
      <c r="F167" s="48"/>
      <c r="G167" s="47"/>
      <c r="H167" s="48"/>
      <c r="I167" s="47"/>
      <c r="J167" s="48"/>
      <c r="K167" s="47"/>
      <c r="L167" s="54"/>
    </row>
    <row r="168" spans="1:12" ht="24" customHeight="1">
      <c r="A168" s="53"/>
      <c r="B168" s="53"/>
      <c r="C168" s="47"/>
      <c r="D168" s="48"/>
      <c r="E168" s="47"/>
      <c r="F168" s="48"/>
      <c r="G168" s="47"/>
      <c r="H168" s="48"/>
      <c r="I168" s="47"/>
      <c r="J168" s="48"/>
      <c r="K168" s="47"/>
      <c r="L168" s="54"/>
    </row>
    <row r="169" spans="1:12" ht="24" customHeight="1">
      <c r="A169" s="53"/>
      <c r="B169" s="53"/>
      <c r="C169" s="47"/>
      <c r="D169" s="48"/>
      <c r="E169" s="47"/>
      <c r="F169" s="48"/>
      <c r="G169" s="47"/>
      <c r="H169" s="48"/>
      <c r="I169" s="47"/>
      <c r="J169" s="48"/>
      <c r="K169" s="47"/>
      <c r="L169" s="54"/>
    </row>
    <row r="170" spans="1:12" ht="24" customHeight="1">
      <c r="A170" s="53"/>
      <c r="B170" s="53"/>
      <c r="C170" s="47"/>
      <c r="D170" s="48"/>
      <c r="E170" s="47"/>
      <c r="F170" s="48"/>
      <c r="G170" s="47"/>
      <c r="H170" s="48"/>
      <c r="I170" s="47"/>
      <c r="J170" s="48"/>
      <c r="K170" s="47"/>
      <c r="L170" s="54"/>
    </row>
    <row r="171" spans="1:12" ht="24" customHeight="1">
      <c r="A171" s="53"/>
      <c r="B171" s="53"/>
      <c r="C171" s="47"/>
      <c r="D171" s="48"/>
      <c r="E171" s="47"/>
      <c r="F171" s="48"/>
      <c r="G171" s="47"/>
      <c r="H171" s="48"/>
      <c r="I171" s="47"/>
      <c r="J171" s="48"/>
      <c r="K171" s="47"/>
      <c r="L171" s="54"/>
    </row>
    <row r="172" spans="1:12" ht="24" customHeight="1">
      <c r="A172" s="60"/>
      <c r="B172" s="60"/>
      <c r="C172" s="47"/>
      <c r="D172" s="48"/>
      <c r="E172" s="47"/>
      <c r="F172" s="48"/>
      <c r="G172" s="47"/>
      <c r="H172" s="48"/>
      <c r="I172" s="47"/>
      <c r="J172" s="48"/>
      <c r="K172" s="47"/>
      <c r="L172" s="54"/>
    </row>
  </sheetData>
  <sheetProtection selectLockedCells="1" selectUnlockedCells="1"/>
  <mergeCells count="8">
    <mergeCell ref="G43:K43"/>
    <mergeCell ref="G44:K44"/>
    <mergeCell ref="C6:K6"/>
    <mergeCell ref="G7:I7"/>
    <mergeCell ref="C28:K28"/>
    <mergeCell ref="G29:I29"/>
    <mergeCell ref="G21:K21"/>
    <mergeCell ref="G22:K22"/>
  </mergeCells>
  <printOptions horizontalCentered="1"/>
  <pageMargins left="0.984027777777778" right="0.39375" top="0.905555555555556" bottom="0.39375" header="0.511805555555556" footer="0.511805555555556"/>
  <pageSetup firstPageNumber="5" useFirstPageNumber="1" horizontalDpi="600" verticalDpi="600" orientation="portrait" paperSize="9" scale="90" r:id="rId1"/>
  <rowBreaks count="1" manualBreakCount="1">
    <brk id="2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PageLayoutView="0" workbookViewId="0" topLeftCell="A64">
      <selection activeCell="A1" sqref="A1"/>
    </sheetView>
  </sheetViews>
  <sheetFormatPr defaultColWidth="9.140625" defaultRowHeight="21" customHeight="1"/>
  <cols>
    <col min="1" max="1" width="42.7109375" style="84" customWidth="1"/>
    <col min="2" max="2" width="8.00390625" style="85" customWidth="1"/>
    <col min="3" max="3" width="0.9921875" style="84" customWidth="1"/>
    <col min="4" max="4" width="12.7109375" style="86" customWidth="1"/>
    <col min="5" max="5" width="0.71875" style="87" customWidth="1"/>
    <col min="6" max="6" width="12.7109375" style="88" customWidth="1"/>
    <col min="7" max="7" width="0.71875" style="87" customWidth="1"/>
    <col min="8" max="8" width="12.7109375" style="86" customWidth="1"/>
    <col min="9" max="9" width="0.71875" style="89" customWidth="1"/>
    <col min="10" max="10" width="12.7109375" style="86" customWidth="1"/>
    <col min="11" max="11" width="0.9921875" style="93" customWidth="1"/>
    <col min="12" max="12" width="9.140625" style="91" customWidth="1"/>
    <col min="13" max="16384" width="9.140625" style="84" customWidth="1"/>
  </cols>
  <sheetData>
    <row r="1" ht="21" customHeight="1">
      <c r="K1" s="90" t="s">
        <v>63</v>
      </c>
    </row>
    <row r="2" ht="21" customHeight="1">
      <c r="A2" s="92" t="s">
        <v>0</v>
      </c>
    </row>
    <row r="3" ht="21" customHeight="1">
      <c r="A3" s="94" t="s">
        <v>104</v>
      </c>
    </row>
    <row r="4" spans="1:12" s="104" customFormat="1" ht="21" customHeight="1">
      <c r="A4" s="95" t="s">
        <v>65</v>
      </c>
      <c r="B4" s="96"/>
      <c r="C4" s="97"/>
      <c r="D4" s="98"/>
      <c r="E4" s="99"/>
      <c r="F4" s="100"/>
      <c r="G4" s="99"/>
      <c r="H4" s="98"/>
      <c r="I4" s="101"/>
      <c r="J4" s="98"/>
      <c r="K4" s="102"/>
      <c r="L4" s="103"/>
    </row>
    <row r="5" spans="1:12" s="104" customFormat="1" ht="21" customHeight="1">
      <c r="A5" s="97"/>
      <c r="B5" s="96"/>
      <c r="C5" s="97"/>
      <c r="D5" s="98"/>
      <c r="E5" s="101"/>
      <c r="F5" s="98"/>
      <c r="G5" s="101"/>
      <c r="H5" s="98"/>
      <c r="I5" s="101"/>
      <c r="K5" s="105" t="s">
        <v>3</v>
      </c>
      <c r="L5" s="103"/>
    </row>
    <row r="6" spans="2:12" s="104" customFormat="1" ht="18.75" customHeight="1">
      <c r="B6" s="106"/>
      <c r="D6" s="141" t="s">
        <v>4</v>
      </c>
      <c r="E6" s="141"/>
      <c r="F6" s="141"/>
      <c r="G6" s="107"/>
      <c r="H6" s="141" t="s">
        <v>5</v>
      </c>
      <c r="I6" s="141"/>
      <c r="J6" s="141"/>
      <c r="K6" s="108"/>
      <c r="L6" s="103"/>
    </row>
    <row r="7" spans="2:11" s="104" customFormat="1" ht="18.75" customHeight="1">
      <c r="B7" s="109" t="s">
        <v>6</v>
      </c>
      <c r="D7" s="110" t="s">
        <v>105</v>
      </c>
      <c r="E7" s="87"/>
      <c r="F7" s="110" t="s">
        <v>66</v>
      </c>
      <c r="G7" s="111"/>
      <c r="H7" s="110" t="s">
        <v>105</v>
      </c>
      <c r="I7" s="87"/>
      <c r="J7" s="110" t="s">
        <v>66</v>
      </c>
      <c r="K7" s="112"/>
    </row>
    <row r="8" spans="1:11" ht="21" customHeight="1">
      <c r="A8" s="94" t="s">
        <v>106</v>
      </c>
      <c r="B8" s="113"/>
      <c r="C8" s="114"/>
      <c r="D8" s="98"/>
      <c r="E8" s="99"/>
      <c r="F8" s="98"/>
      <c r="G8" s="99"/>
      <c r="H8" s="98"/>
      <c r="I8" s="101"/>
      <c r="J8" s="98"/>
      <c r="K8" s="102"/>
    </row>
    <row r="9" spans="1:12" ht="21" customHeight="1">
      <c r="A9" s="84" t="s">
        <v>107</v>
      </c>
      <c r="D9" s="98">
        <f>PL!D22</f>
        <v>7855</v>
      </c>
      <c r="F9" s="98">
        <f>PL!F22</f>
        <v>-24698</v>
      </c>
      <c r="H9" s="98">
        <f>PL!H22</f>
        <v>4134</v>
      </c>
      <c r="J9" s="98">
        <f>PL!J22</f>
        <v>-11588</v>
      </c>
      <c r="K9" s="102"/>
      <c r="L9" s="93"/>
    </row>
    <row r="10" spans="1:12" ht="21" customHeight="1">
      <c r="A10" s="84" t="s">
        <v>108</v>
      </c>
      <c r="D10" s="98"/>
      <c r="F10" s="98"/>
      <c r="H10" s="98"/>
      <c r="J10" s="98"/>
      <c r="K10" s="102"/>
      <c r="L10" s="93"/>
    </row>
    <row r="11" spans="1:12" ht="21" customHeight="1">
      <c r="A11" s="84" t="s">
        <v>109</v>
      </c>
      <c r="D11" s="98"/>
      <c r="F11" s="98"/>
      <c r="H11" s="98"/>
      <c r="J11" s="98"/>
      <c r="K11" s="102"/>
      <c r="L11" s="93"/>
    </row>
    <row r="12" spans="1:12" ht="21" customHeight="1">
      <c r="A12" s="115" t="s">
        <v>110</v>
      </c>
      <c r="B12" s="116">
        <v>12.2</v>
      </c>
      <c r="D12" s="98">
        <v>-3626</v>
      </c>
      <c r="E12" s="99"/>
      <c r="F12" s="98">
        <v>-3027</v>
      </c>
      <c r="G12" s="99"/>
      <c r="H12" s="98">
        <v>0</v>
      </c>
      <c r="I12" s="101"/>
      <c r="J12" s="98">
        <v>0</v>
      </c>
      <c r="K12" s="102"/>
      <c r="L12" s="93"/>
    </row>
    <row r="13" spans="1:12" ht="21" customHeight="1">
      <c r="A13" s="115" t="s">
        <v>111</v>
      </c>
      <c r="B13" s="116">
        <v>12.2</v>
      </c>
      <c r="D13" s="98">
        <v>0</v>
      </c>
      <c r="E13" s="99"/>
      <c r="F13" s="98">
        <v>0</v>
      </c>
      <c r="G13" s="99"/>
      <c r="H13" s="98">
        <v>0</v>
      </c>
      <c r="I13" s="101"/>
      <c r="J13" s="98">
        <v>-16123</v>
      </c>
      <c r="K13" s="102"/>
      <c r="L13" s="93"/>
    </row>
    <row r="14" spans="1:12" ht="21" customHeight="1">
      <c r="A14" s="115" t="s">
        <v>112</v>
      </c>
      <c r="B14" s="116" t="s">
        <v>155</v>
      </c>
      <c r="D14" s="98">
        <v>4850</v>
      </c>
      <c r="F14" s="98">
        <v>7441</v>
      </c>
      <c r="H14" s="98">
        <v>4688</v>
      </c>
      <c r="J14" s="98">
        <v>7308</v>
      </c>
      <c r="K14" s="102"/>
      <c r="L14" s="93"/>
    </row>
    <row r="15" spans="1:12" ht="21" customHeight="1">
      <c r="A15" s="115" t="s">
        <v>113</v>
      </c>
      <c r="B15" s="116"/>
      <c r="D15" s="98">
        <v>483</v>
      </c>
      <c r="F15" s="98">
        <v>565</v>
      </c>
      <c r="H15" s="98">
        <v>483</v>
      </c>
      <c r="J15" s="98">
        <v>565</v>
      </c>
      <c r="K15" s="102"/>
      <c r="L15" s="93"/>
    </row>
    <row r="16" spans="1:12" ht="21" customHeight="1">
      <c r="A16" s="115" t="s">
        <v>114</v>
      </c>
      <c r="B16" s="116">
        <v>9</v>
      </c>
      <c r="D16" s="98">
        <v>-11</v>
      </c>
      <c r="F16" s="98">
        <v>24997</v>
      </c>
      <c r="H16" s="98">
        <v>-11</v>
      </c>
      <c r="J16" s="98">
        <v>24997</v>
      </c>
      <c r="K16" s="102"/>
      <c r="L16" s="93"/>
    </row>
    <row r="17" spans="1:12" ht="21" customHeight="1">
      <c r="A17" s="115" t="s">
        <v>115</v>
      </c>
      <c r="B17" s="116"/>
      <c r="D17" s="98">
        <v>0</v>
      </c>
      <c r="F17" s="98">
        <v>765</v>
      </c>
      <c r="H17" s="98">
        <v>0</v>
      </c>
      <c r="J17" s="98">
        <v>765</v>
      </c>
      <c r="K17" s="102"/>
      <c r="L17" s="93"/>
    </row>
    <row r="18" spans="1:12" ht="21" customHeight="1">
      <c r="A18" s="115" t="s">
        <v>116</v>
      </c>
      <c r="B18" s="116"/>
      <c r="D18" s="98">
        <v>0</v>
      </c>
      <c r="F18" s="98">
        <v>-34</v>
      </c>
      <c r="H18" s="98">
        <v>0</v>
      </c>
      <c r="I18" s="87"/>
      <c r="J18" s="98">
        <v>-34</v>
      </c>
      <c r="K18" s="102"/>
      <c r="L18" s="93"/>
    </row>
    <row r="19" spans="1:12" ht="21" customHeight="1">
      <c r="A19" s="115" t="s">
        <v>117</v>
      </c>
      <c r="B19" s="116"/>
      <c r="D19" s="117">
        <v>-1214</v>
      </c>
      <c r="E19" s="99"/>
      <c r="F19" s="117">
        <v>-1653</v>
      </c>
      <c r="G19" s="99"/>
      <c r="H19" s="117">
        <v>-1214</v>
      </c>
      <c r="I19" s="101"/>
      <c r="J19" s="117">
        <v>-1653</v>
      </c>
      <c r="K19" s="102"/>
      <c r="L19" s="93"/>
    </row>
    <row r="20" spans="1:12" ht="21" customHeight="1">
      <c r="A20" s="94" t="s">
        <v>118</v>
      </c>
      <c r="D20" s="98"/>
      <c r="F20" s="98"/>
      <c r="H20" s="98"/>
      <c r="J20" s="98"/>
      <c r="K20" s="102"/>
      <c r="L20" s="93"/>
    </row>
    <row r="21" spans="1:12" ht="21" customHeight="1">
      <c r="A21" s="94" t="s">
        <v>119</v>
      </c>
      <c r="D21" s="98">
        <f>SUM(D9:D19)</f>
        <v>8337</v>
      </c>
      <c r="F21" s="98">
        <f>SUM(F9:F19)</f>
        <v>4356</v>
      </c>
      <c r="H21" s="98">
        <f>SUM(H9:H19)</f>
        <v>8080</v>
      </c>
      <c r="J21" s="98">
        <f>SUM(J9:J19)</f>
        <v>4237</v>
      </c>
      <c r="K21" s="102"/>
      <c r="L21" s="93"/>
    </row>
    <row r="22" spans="1:12" ht="21" customHeight="1">
      <c r="A22" s="84" t="s">
        <v>120</v>
      </c>
      <c r="D22" s="98"/>
      <c r="F22" s="98"/>
      <c r="H22" s="98"/>
      <c r="J22" s="98"/>
      <c r="K22" s="102"/>
      <c r="L22" s="93"/>
    </row>
    <row r="23" spans="1:12" ht="21" customHeight="1">
      <c r="A23" s="84" t="s">
        <v>121</v>
      </c>
      <c r="D23" s="98">
        <v>-10512</v>
      </c>
      <c r="F23" s="98">
        <v>-18600</v>
      </c>
      <c r="H23" s="98">
        <v>-10557</v>
      </c>
      <c r="J23" s="98">
        <v>-18365</v>
      </c>
      <c r="K23" s="102"/>
      <c r="L23" s="93"/>
    </row>
    <row r="24" spans="1:12" ht="21" customHeight="1">
      <c r="A24" s="84" t="s">
        <v>122</v>
      </c>
      <c r="B24" s="116"/>
      <c r="D24" s="98">
        <v>-837</v>
      </c>
      <c r="F24" s="98">
        <v>20388</v>
      </c>
      <c r="H24" s="98">
        <v>-837</v>
      </c>
      <c r="J24" s="98">
        <v>20388</v>
      </c>
      <c r="K24" s="102"/>
      <c r="L24" s="93"/>
    </row>
    <row r="25" spans="1:12" ht="21" customHeight="1">
      <c r="A25" s="84" t="s">
        <v>123</v>
      </c>
      <c r="B25" s="116"/>
      <c r="D25" s="98">
        <v>689</v>
      </c>
      <c r="F25" s="98">
        <v>1790</v>
      </c>
      <c r="H25" s="98">
        <v>689</v>
      </c>
      <c r="J25" s="98">
        <v>1790</v>
      </c>
      <c r="K25" s="102"/>
      <c r="L25" s="93"/>
    </row>
    <row r="26" spans="1:12" ht="21" customHeight="1">
      <c r="A26" s="84" t="s">
        <v>124</v>
      </c>
      <c r="D26" s="98">
        <v>-12</v>
      </c>
      <c r="F26" s="98">
        <v>811</v>
      </c>
      <c r="H26" s="98">
        <v>-12</v>
      </c>
      <c r="J26" s="98">
        <v>811</v>
      </c>
      <c r="K26" s="102"/>
      <c r="L26" s="93"/>
    </row>
    <row r="27" spans="1:12" ht="21" customHeight="1">
      <c r="A27" s="84" t="s">
        <v>125</v>
      </c>
      <c r="D27" s="98">
        <v>-7593</v>
      </c>
      <c r="F27" s="98">
        <v>-944</v>
      </c>
      <c r="H27" s="98">
        <v>-7502</v>
      </c>
      <c r="I27" s="87"/>
      <c r="J27" s="98">
        <v>-882</v>
      </c>
      <c r="K27" s="102"/>
      <c r="L27" s="118"/>
    </row>
    <row r="28" spans="1:12" ht="21" customHeight="1">
      <c r="A28" s="84" t="s">
        <v>126</v>
      </c>
      <c r="D28" s="98">
        <v>932</v>
      </c>
      <c r="F28" s="98">
        <v>-2413</v>
      </c>
      <c r="H28" s="98">
        <v>930</v>
      </c>
      <c r="I28" s="87"/>
      <c r="J28" s="98">
        <v>-2413</v>
      </c>
      <c r="K28" s="102"/>
      <c r="L28" s="93"/>
    </row>
    <row r="29" spans="1:12" ht="21" customHeight="1">
      <c r="A29" s="84" t="s">
        <v>127</v>
      </c>
      <c r="D29" s="98"/>
      <c r="F29" s="98"/>
      <c r="H29" s="98"/>
      <c r="J29" s="98"/>
      <c r="K29" s="102"/>
      <c r="L29" s="93"/>
    </row>
    <row r="30" spans="1:12" ht="21" customHeight="1">
      <c r="A30" s="84" t="s">
        <v>128</v>
      </c>
      <c r="D30" s="98">
        <v>8534</v>
      </c>
      <c r="F30" s="98">
        <v>-9104</v>
      </c>
      <c r="H30" s="98">
        <v>8229</v>
      </c>
      <c r="J30" s="98">
        <v>-9173</v>
      </c>
      <c r="K30" s="102"/>
      <c r="L30" s="93"/>
    </row>
    <row r="31" spans="1:12" ht="21" customHeight="1">
      <c r="A31" s="84" t="s">
        <v>129</v>
      </c>
      <c r="D31" s="98">
        <v>-2111</v>
      </c>
      <c r="F31" s="98">
        <v>-4811</v>
      </c>
      <c r="H31" s="98">
        <v>-2111</v>
      </c>
      <c r="J31" s="98">
        <v>-4811</v>
      </c>
      <c r="K31" s="102"/>
      <c r="L31" s="93"/>
    </row>
    <row r="32" spans="1:12" ht="21" customHeight="1">
      <c r="A32" s="84" t="s">
        <v>130</v>
      </c>
      <c r="D32" s="98">
        <v>-9836</v>
      </c>
      <c r="F32" s="98">
        <v>-215</v>
      </c>
      <c r="H32" s="98">
        <v>-9819</v>
      </c>
      <c r="J32" s="98">
        <v>-216</v>
      </c>
      <c r="K32" s="102"/>
      <c r="L32" s="93"/>
    </row>
    <row r="33" spans="1:12" ht="21" customHeight="1">
      <c r="A33" s="84" t="s">
        <v>131</v>
      </c>
      <c r="D33" s="98">
        <v>345</v>
      </c>
      <c r="F33" s="98">
        <v>-68</v>
      </c>
      <c r="H33" s="98">
        <v>345</v>
      </c>
      <c r="J33" s="98">
        <v>-78</v>
      </c>
      <c r="K33" s="102"/>
      <c r="L33" s="93"/>
    </row>
    <row r="34" spans="1:12" ht="21" customHeight="1">
      <c r="A34" s="84" t="s">
        <v>132</v>
      </c>
      <c r="D34" s="98">
        <v>-6834</v>
      </c>
      <c r="F34" s="98">
        <v>-1183</v>
      </c>
      <c r="H34" s="98">
        <v>-6791</v>
      </c>
      <c r="J34" s="98">
        <v>-1150</v>
      </c>
      <c r="K34" s="102"/>
      <c r="L34" s="93"/>
    </row>
    <row r="35" spans="1:12" ht="21" customHeight="1">
      <c r="A35" s="84" t="s">
        <v>133</v>
      </c>
      <c r="B35" s="102"/>
      <c r="D35" s="117">
        <v>-2382</v>
      </c>
      <c r="F35" s="117">
        <v>2096</v>
      </c>
      <c r="H35" s="117">
        <v>-2367</v>
      </c>
      <c r="J35" s="117">
        <v>2066</v>
      </c>
      <c r="K35" s="102"/>
      <c r="L35" s="93"/>
    </row>
    <row r="36" spans="1:12" ht="21" customHeight="1">
      <c r="A36" s="94" t="s">
        <v>164</v>
      </c>
      <c r="D36" s="119">
        <f>SUM(D21:D35)</f>
        <v>-21280</v>
      </c>
      <c r="F36" s="119">
        <f>SUM(F21:F35)</f>
        <v>-7897</v>
      </c>
      <c r="H36" s="119">
        <f>SUM(H21:H35)</f>
        <v>-21723</v>
      </c>
      <c r="J36" s="119">
        <f>SUM(J21:J35)</f>
        <v>-7796</v>
      </c>
      <c r="K36" s="102"/>
      <c r="L36" s="93"/>
    </row>
    <row r="37" spans="1:12" ht="21" customHeight="1">
      <c r="A37" s="84" t="s">
        <v>134</v>
      </c>
      <c r="D37" s="98">
        <v>2141</v>
      </c>
      <c r="F37" s="98">
        <v>2292</v>
      </c>
      <c r="H37" s="98">
        <v>2141</v>
      </c>
      <c r="J37" s="98">
        <v>2292</v>
      </c>
      <c r="K37" s="102"/>
      <c r="L37" s="93"/>
    </row>
    <row r="38" spans="1:12" ht="21" customHeight="1">
      <c r="A38" s="84" t="s">
        <v>135</v>
      </c>
      <c r="D38" s="98">
        <v>-1867</v>
      </c>
      <c r="F38" s="98">
        <v>8028</v>
      </c>
      <c r="H38" s="98">
        <v>-1808</v>
      </c>
      <c r="J38" s="98">
        <v>8047</v>
      </c>
      <c r="L38" s="118"/>
    </row>
    <row r="39" spans="1:12" ht="21" customHeight="1">
      <c r="A39" s="94" t="s">
        <v>136</v>
      </c>
      <c r="D39" s="120">
        <f>SUM(D36:D38)</f>
        <v>-21006</v>
      </c>
      <c r="F39" s="120">
        <f>SUM(F36:F38)</f>
        <v>2423</v>
      </c>
      <c r="H39" s="120">
        <f>SUM(H36:H38)</f>
        <v>-21390</v>
      </c>
      <c r="J39" s="120">
        <f>SUM(J36:J38)</f>
        <v>2543</v>
      </c>
      <c r="K39" s="102"/>
      <c r="L39" s="93"/>
    </row>
    <row r="40" spans="1:11" ht="6" customHeight="1">
      <c r="A40" s="94"/>
      <c r="B40" s="116"/>
      <c r="D40" s="121"/>
      <c r="F40" s="121"/>
      <c r="H40" s="121"/>
      <c r="J40" s="121"/>
      <c r="K40" s="102"/>
    </row>
    <row r="41" spans="1:11" ht="21" customHeight="1">
      <c r="A41" s="114" t="str">
        <f>'[2]BS'!A34</f>
        <v>หมายเหตุประกอบงบการเงินเป็นส่วนหนึ่งของงบการเงินนี้</v>
      </c>
      <c r="B41" s="113"/>
      <c r="C41" s="114"/>
      <c r="D41" s="98"/>
      <c r="E41" s="99"/>
      <c r="F41" s="100"/>
      <c r="G41" s="99"/>
      <c r="H41" s="98"/>
      <c r="I41" s="101"/>
      <c r="J41" s="100"/>
      <c r="K41" s="102"/>
    </row>
    <row r="42" spans="1:10" s="104" customFormat="1" ht="15" customHeight="1">
      <c r="A42" s="97"/>
      <c r="B42" s="96"/>
      <c r="C42" s="97"/>
      <c r="D42" s="122"/>
      <c r="E42" s="123"/>
      <c r="F42" s="122"/>
      <c r="G42" s="123"/>
      <c r="H42" s="122"/>
      <c r="I42" s="123"/>
      <c r="J42" s="122"/>
    </row>
    <row r="43" spans="1:10" s="104" customFormat="1" ht="15" customHeight="1">
      <c r="A43" s="124"/>
      <c r="B43" s="106"/>
      <c r="D43" s="125"/>
      <c r="E43" s="126"/>
      <c r="F43" s="127"/>
      <c r="G43" s="128"/>
      <c r="H43" s="127"/>
      <c r="I43" s="128"/>
      <c r="J43" s="127"/>
    </row>
    <row r="44" spans="1:10" s="104" customFormat="1" ht="21" customHeight="1">
      <c r="A44" s="96" t="s">
        <v>165</v>
      </c>
      <c r="B44" s="106"/>
      <c r="D44" s="125"/>
      <c r="E44" s="126"/>
      <c r="F44" s="142" t="s">
        <v>35</v>
      </c>
      <c r="G44" s="142"/>
      <c r="H44" s="142"/>
      <c r="I44" s="142"/>
      <c r="J44" s="142"/>
    </row>
    <row r="45" spans="1:10" s="104" customFormat="1" ht="17.25" customHeight="1">
      <c r="A45" s="129" t="s">
        <v>36</v>
      </c>
      <c r="B45" s="106"/>
      <c r="D45" s="125"/>
      <c r="E45" s="126"/>
      <c r="F45" s="143" t="s">
        <v>36</v>
      </c>
      <c r="G45" s="143"/>
      <c r="H45" s="143"/>
      <c r="I45" s="143"/>
      <c r="J45" s="143"/>
    </row>
    <row r="46" spans="1:11" ht="21" customHeight="1">
      <c r="A46" s="114"/>
      <c r="B46" s="113"/>
      <c r="C46" s="114"/>
      <c r="D46" s="98"/>
      <c r="E46" s="99"/>
      <c r="F46" s="100"/>
      <c r="G46" s="99"/>
      <c r="H46" s="98"/>
      <c r="I46" s="101"/>
      <c r="J46" s="84"/>
      <c r="K46" s="90" t="s">
        <v>63</v>
      </c>
    </row>
    <row r="47" ht="21" customHeight="1">
      <c r="A47" s="92" t="s">
        <v>0</v>
      </c>
    </row>
    <row r="48" spans="1:12" s="104" customFormat="1" ht="21" customHeight="1">
      <c r="A48" s="94" t="s">
        <v>137</v>
      </c>
      <c r="B48" s="85"/>
      <c r="C48" s="84"/>
      <c r="D48" s="86"/>
      <c r="E48" s="87"/>
      <c r="F48" s="88"/>
      <c r="G48" s="87"/>
      <c r="H48" s="86"/>
      <c r="I48" s="89"/>
      <c r="J48" s="86"/>
      <c r="K48" s="102"/>
      <c r="L48" s="103"/>
    </row>
    <row r="49" spans="1:12" s="104" customFormat="1" ht="21" customHeight="1">
      <c r="A49" s="95" t="s">
        <v>65</v>
      </c>
      <c r="B49" s="96"/>
      <c r="C49" s="97"/>
      <c r="D49" s="98"/>
      <c r="E49" s="99"/>
      <c r="F49" s="100"/>
      <c r="G49" s="99"/>
      <c r="H49" s="98"/>
      <c r="I49" s="101"/>
      <c r="J49" s="98"/>
      <c r="K49" s="93"/>
      <c r="L49" s="103"/>
    </row>
    <row r="50" spans="1:12" s="104" customFormat="1" ht="21" customHeight="1">
      <c r="A50" s="97"/>
      <c r="B50" s="96"/>
      <c r="C50" s="97"/>
      <c r="D50" s="98"/>
      <c r="E50" s="101"/>
      <c r="F50" s="98"/>
      <c r="G50" s="101"/>
      <c r="H50" s="98"/>
      <c r="I50" s="101"/>
      <c r="K50" s="105" t="s">
        <v>3</v>
      </c>
      <c r="L50" s="103"/>
    </row>
    <row r="51" spans="2:12" s="104" customFormat="1" ht="21" customHeight="1">
      <c r="B51" s="106"/>
      <c r="D51" s="141" t="s">
        <v>4</v>
      </c>
      <c r="E51" s="141"/>
      <c r="F51" s="141"/>
      <c r="G51" s="107"/>
      <c r="H51" s="141" t="s">
        <v>5</v>
      </c>
      <c r="I51" s="141"/>
      <c r="J51" s="141"/>
      <c r="K51" s="102"/>
      <c r="L51" s="103"/>
    </row>
    <row r="52" spans="1:10" ht="21" customHeight="1">
      <c r="A52" s="104"/>
      <c r="B52" s="109" t="s">
        <v>6</v>
      </c>
      <c r="C52" s="104"/>
      <c r="D52" s="110" t="s">
        <v>105</v>
      </c>
      <c r="F52" s="110" t="s">
        <v>66</v>
      </c>
      <c r="G52" s="111"/>
      <c r="H52" s="110" t="s">
        <v>105</v>
      </c>
      <c r="I52" s="87"/>
      <c r="J52" s="110" t="s">
        <v>66</v>
      </c>
    </row>
    <row r="53" spans="1:11" ht="21" customHeight="1">
      <c r="A53" s="94" t="s">
        <v>138</v>
      </c>
      <c r="B53" s="84"/>
      <c r="D53" s="88"/>
      <c r="H53" s="88"/>
      <c r="I53" s="87"/>
      <c r="J53" s="88"/>
      <c r="K53" s="102"/>
    </row>
    <row r="54" spans="1:11" ht="21" customHeight="1">
      <c r="A54" s="84" t="s">
        <v>139</v>
      </c>
      <c r="B54" s="116">
        <v>5</v>
      </c>
      <c r="D54" s="98">
        <v>-13716</v>
      </c>
      <c r="F54" s="98">
        <v>26268</v>
      </c>
      <c r="H54" s="98">
        <v>-13716</v>
      </c>
      <c r="I54" s="101"/>
      <c r="J54" s="98">
        <v>26268</v>
      </c>
      <c r="K54" s="102"/>
    </row>
    <row r="55" spans="1:11" ht="21" customHeight="1">
      <c r="A55" s="84" t="s">
        <v>140</v>
      </c>
      <c r="B55" s="116"/>
      <c r="D55" s="98"/>
      <c r="F55" s="98"/>
      <c r="H55" s="98"/>
      <c r="I55" s="101"/>
      <c r="J55" s="98"/>
      <c r="K55" s="102"/>
    </row>
    <row r="56" spans="1:11" ht="21" customHeight="1">
      <c r="A56" s="84" t="s">
        <v>141</v>
      </c>
      <c r="B56" s="116" t="s">
        <v>156</v>
      </c>
      <c r="D56" s="98">
        <v>1279</v>
      </c>
      <c r="E56" s="88"/>
      <c r="F56" s="98">
        <v>-33</v>
      </c>
      <c r="G56" s="88"/>
      <c r="H56" s="98">
        <v>1279</v>
      </c>
      <c r="I56" s="98"/>
      <c r="J56" s="98">
        <v>-33</v>
      </c>
      <c r="K56" s="102"/>
    </row>
    <row r="57" spans="1:11" ht="21" customHeight="1">
      <c r="A57" s="84" t="s">
        <v>142</v>
      </c>
      <c r="B57" s="116">
        <v>12.1</v>
      </c>
      <c r="D57" s="98">
        <v>0</v>
      </c>
      <c r="E57" s="100"/>
      <c r="F57" s="98">
        <v>-16000</v>
      </c>
      <c r="G57" s="100"/>
      <c r="H57" s="98">
        <v>0</v>
      </c>
      <c r="I57" s="98"/>
      <c r="J57" s="98">
        <v>-16000</v>
      </c>
      <c r="K57" s="102"/>
    </row>
    <row r="58" spans="1:11" ht="21" customHeight="1">
      <c r="A58" s="84" t="s">
        <v>143</v>
      </c>
      <c r="B58" s="116">
        <v>12.2</v>
      </c>
      <c r="D58" s="98">
        <v>0</v>
      </c>
      <c r="E58" s="88"/>
      <c r="F58" s="98">
        <v>16123</v>
      </c>
      <c r="G58" s="88"/>
      <c r="H58" s="98">
        <v>0</v>
      </c>
      <c r="I58" s="98"/>
      <c r="J58" s="98">
        <v>16123</v>
      </c>
      <c r="K58" s="102"/>
    </row>
    <row r="59" spans="1:11" ht="21" customHeight="1">
      <c r="A59" s="84" t="s">
        <v>144</v>
      </c>
      <c r="B59" s="116">
        <v>13</v>
      </c>
      <c r="D59" s="86">
        <v>-2263</v>
      </c>
      <c r="E59" s="88"/>
      <c r="F59" s="86">
        <v>-5274</v>
      </c>
      <c r="G59" s="88"/>
      <c r="H59" s="86">
        <v>-2238</v>
      </c>
      <c r="I59" s="98"/>
      <c r="J59" s="86">
        <v>-5274</v>
      </c>
      <c r="K59" s="102"/>
    </row>
    <row r="60" spans="1:11" ht="21" customHeight="1">
      <c r="A60" s="84" t="s">
        <v>145</v>
      </c>
      <c r="B60" s="116">
        <v>14</v>
      </c>
      <c r="D60" s="86">
        <v>-102</v>
      </c>
      <c r="E60" s="88"/>
      <c r="F60" s="86">
        <v>-176</v>
      </c>
      <c r="G60" s="88"/>
      <c r="H60" s="86">
        <v>-97</v>
      </c>
      <c r="I60" s="98"/>
      <c r="J60" s="86">
        <v>-176</v>
      </c>
      <c r="K60" s="102"/>
    </row>
    <row r="61" spans="1:11" ht="21" customHeight="1">
      <c r="A61" s="84" t="s">
        <v>146</v>
      </c>
      <c r="B61" s="116"/>
      <c r="D61" s="86">
        <v>0</v>
      </c>
      <c r="E61" s="88"/>
      <c r="F61" s="86">
        <v>1</v>
      </c>
      <c r="G61" s="88"/>
      <c r="H61" s="86">
        <v>0</v>
      </c>
      <c r="I61" s="86"/>
      <c r="J61" s="86">
        <v>1</v>
      </c>
      <c r="K61" s="102"/>
    </row>
    <row r="62" spans="1:11" ht="21" customHeight="1">
      <c r="A62" s="94" t="s">
        <v>163</v>
      </c>
      <c r="B62" s="116"/>
      <c r="D62" s="120">
        <f>SUM(D54:D61)</f>
        <v>-14802</v>
      </c>
      <c r="E62" s="86"/>
      <c r="F62" s="120">
        <f>SUM(F54:F61)</f>
        <v>20909</v>
      </c>
      <c r="G62" s="86"/>
      <c r="H62" s="120">
        <f>SUM(H54:H61)</f>
        <v>-14772</v>
      </c>
      <c r="I62" s="86"/>
      <c r="J62" s="120">
        <f>SUM(J54:J61)</f>
        <v>20909</v>
      </c>
      <c r="K62" s="102"/>
    </row>
    <row r="63" spans="1:11" ht="21" customHeight="1">
      <c r="A63" s="94" t="s">
        <v>147</v>
      </c>
      <c r="D63" s="86">
        <f>SUM(D39,D62)</f>
        <v>-35808</v>
      </c>
      <c r="E63" s="88"/>
      <c r="F63" s="86">
        <f>SUM(F39,F62)</f>
        <v>23332</v>
      </c>
      <c r="G63" s="88"/>
      <c r="H63" s="86">
        <f>SUM(H39,H62)</f>
        <v>-36162</v>
      </c>
      <c r="I63" s="86"/>
      <c r="J63" s="86">
        <f>SUM(J39,J62)</f>
        <v>23452</v>
      </c>
      <c r="K63" s="102"/>
    </row>
    <row r="64" spans="1:11" ht="21" customHeight="1">
      <c r="A64" s="94" t="s">
        <v>148</v>
      </c>
      <c r="D64" s="117">
        <v>223452</v>
      </c>
      <c r="E64" s="100"/>
      <c r="F64" s="117">
        <v>45177</v>
      </c>
      <c r="G64" s="98"/>
      <c r="H64" s="117">
        <v>223206</v>
      </c>
      <c r="I64" s="86"/>
      <c r="J64" s="117">
        <v>44826</v>
      </c>
      <c r="K64" s="102"/>
    </row>
    <row r="65" spans="1:10" ht="21" customHeight="1">
      <c r="A65" s="94" t="s">
        <v>149</v>
      </c>
      <c r="B65" s="116">
        <v>4</v>
      </c>
      <c r="D65" s="130">
        <f>SUM(D63:D64)</f>
        <v>187644</v>
      </c>
      <c r="E65" s="88"/>
      <c r="F65" s="130">
        <f>SUM(F63:F64)</f>
        <v>68509</v>
      </c>
      <c r="G65" s="88"/>
      <c r="H65" s="130">
        <f>SUM(H63:H64)</f>
        <v>187044</v>
      </c>
      <c r="I65" s="86"/>
      <c r="J65" s="130">
        <f>SUM(J63:J64)</f>
        <v>68278</v>
      </c>
    </row>
    <row r="66" spans="5:9" ht="21" customHeight="1">
      <c r="E66" s="88"/>
      <c r="F66" s="86"/>
      <c r="G66" s="88"/>
      <c r="I66" s="86">
        <f>I65-'[3]wp YTD08'!$J$5</f>
        <v>-40526324.66</v>
      </c>
    </row>
    <row r="67" spans="1:9" ht="21" customHeight="1">
      <c r="A67" s="94" t="s">
        <v>150</v>
      </c>
      <c r="E67" s="88"/>
      <c r="F67" s="86"/>
      <c r="G67" s="88"/>
      <c r="I67" s="86"/>
    </row>
    <row r="68" spans="1:10" ht="21" customHeight="1">
      <c r="A68" s="131" t="s">
        <v>151</v>
      </c>
      <c r="B68" s="131"/>
      <c r="C68" s="131"/>
      <c r="D68" s="132"/>
      <c r="E68" s="132"/>
      <c r="F68" s="132"/>
      <c r="G68" s="132"/>
      <c r="H68" s="132"/>
      <c r="I68" s="132"/>
      <c r="J68" s="132"/>
    </row>
    <row r="69" spans="1:10" ht="21" customHeight="1">
      <c r="A69" s="131" t="s">
        <v>152</v>
      </c>
      <c r="B69" s="131"/>
      <c r="C69" s="131"/>
      <c r="D69" s="132">
        <v>0</v>
      </c>
      <c r="E69" s="132"/>
      <c r="F69" s="132">
        <v>25000</v>
      </c>
      <c r="G69" s="132"/>
      <c r="H69" s="132">
        <v>0</v>
      </c>
      <c r="I69" s="132"/>
      <c r="J69" s="132">
        <v>25000</v>
      </c>
    </row>
    <row r="70" spans="1:10" ht="21" customHeight="1">
      <c r="A70" s="131"/>
      <c r="B70" s="131"/>
      <c r="C70" s="131"/>
      <c r="D70" s="132"/>
      <c r="E70" s="132"/>
      <c r="F70" s="132"/>
      <c r="G70" s="132"/>
      <c r="H70" s="88"/>
      <c r="I70" s="132"/>
      <c r="J70" s="88"/>
    </row>
    <row r="71" spans="1:10" ht="21" customHeight="1">
      <c r="A71" s="114" t="str">
        <f>A41</f>
        <v>หมายเหตุประกอบงบการเงินเป็นส่วนหนึ่งของงบการเงินนี้</v>
      </c>
      <c r="B71" s="113"/>
      <c r="C71" s="114"/>
      <c r="D71" s="98"/>
      <c r="E71" s="99"/>
      <c r="F71" s="98"/>
      <c r="G71" s="99"/>
      <c r="H71" s="98"/>
      <c r="I71" s="101"/>
      <c r="J71" s="98"/>
    </row>
    <row r="72" spans="1:10" s="104" customFormat="1" ht="21" customHeight="1">
      <c r="A72" s="97"/>
      <c r="B72" s="96"/>
      <c r="C72" s="97"/>
      <c r="D72" s="122"/>
      <c r="E72" s="123"/>
      <c r="F72" s="122"/>
      <c r="G72" s="123"/>
      <c r="H72" s="122"/>
      <c r="I72" s="123"/>
      <c r="J72" s="122"/>
    </row>
    <row r="73" spans="1:10" s="104" customFormat="1" ht="21" customHeight="1">
      <c r="A73" s="124"/>
      <c r="B73" s="106"/>
      <c r="D73" s="125"/>
      <c r="E73" s="126"/>
      <c r="F73" s="127"/>
      <c r="G73" s="128"/>
      <c r="H73" s="127"/>
      <c r="I73" s="128"/>
      <c r="J73" s="127"/>
    </row>
    <row r="74" spans="1:10" s="104" customFormat="1" ht="21" customHeight="1">
      <c r="A74" s="96" t="s">
        <v>165</v>
      </c>
      <c r="B74" s="106"/>
      <c r="D74" s="125"/>
      <c r="E74" s="126"/>
      <c r="F74" s="142" t="s">
        <v>35</v>
      </c>
      <c r="G74" s="142"/>
      <c r="H74" s="142"/>
      <c r="I74" s="142"/>
      <c r="J74" s="142"/>
    </row>
    <row r="75" spans="1:10" s="104" customFormat="1" ht="21" customHeight="1">
      <c r="A75" s="129" t="s">
        <v>36</v>
      </c>
      <c r="B75" s="106"/>
      <c r="D75" s="125"/>
      <c r="E75" s="126"/>
      <c r="F75" s="143" t="s">
        <v>36</v>
      </c>
      <c r="G75" s="143"/>
      <c r="H75" s="143"/>
      <c r="I75" s="143"/>
      <c r="J75" s="143"/>
    </row>
  </sheetData>
  <sheetProtection selectLockedCells="1" selectUnlockedCells="1"/>
  <mergeCells count="8">
    <mergeCell ref="D51:F51"/>
    <mergeCell ref="H51:J51"/>
    <mergeCell ref="F74:J74"/>
    <mergeCell ref="F75:J75"/>
    <mergeCell ref="D6:F6"/>
    <mergeCell ref="H6:J6"/>
    <mergeCell ref="F44:J44"/>
    <mergeCell ref="F45:J45"/>
  </mergeCells>
  <printOptions horizontalCentered="1"/>
  <pageMargins left="0.984251968503937" right="0.3937007874015748" top="0.7874015748031497" bottom="0" header="0.5118110236220472" footer="0.5118110236220472"/>
  <pageSetup firstPageNumber="7" useFirstPageNumber="1" horizontalDpi="600" verticalDpi="600" orientation="portrait" paperSize="9" scale="9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cp:lastPrinted>2010-05-11T08:43:35Z</cp:lastPrinted>
  <dcterms:created xsi:type="dcterms:W3CDTF">2010-05-11T10:54:27Z</dcterms:created>
  <dcterms:modified xsi:type="dcterms:W3CDTF">2010-05-11T11:58:59Z</dcterms:modified>
  <cp:category/>
  <cp:version/>
  <cp:contentType/>
  <cp:contentStatus/>
</cp:coreProperties>
</file>