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BS" sheetId="1" r:id="rId1"/>
    <sheet name="PL" sheetId="2" r:id="rId2"/>
    <sheet name="CE" sheetId="3" r:id="rId3"/>
    <sheet name="Cashflow" sheetId="4" r:id="rId4"/>
  </sheets>
  <externalReferences>
    <externalReference r:id="rId7"/>
  </externalReferences>
  <definedNames>
    <definedName name="_xlnm.Print_Area" localSheetId="0">'BS'!$A$1:$J$79</definedName>
    <definedName name="_xlnm.Print_Area" localSheetId="3">'Cashflow'!$A$1:$J$74</definedName>
    <definedName name="_xlnm.Print_Area" localSheetId="1">'PL'!$A$1:$J$69</definedName>
  </definedNames>
  <calcPr fullCalcOnLoad="1"/>
</workbook>
</file>

<file path=xl/sharedStrings.xml><?xml version="1.0" encoding="utf-8"?>
<sst xmlns="http://schemas.openxmlformats.org/spreadsheetml/2006/main" count="283" uniqueCount="173">
  <si>
    <r>
      <t xml:space="preserve">บริษัท อินเทอร์เน็ตประเทศไทย จำกัด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มหาชน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และบริษัทย่อย</t>
    </r>
  </si>
  <si>
    <t>งบดุล</t>
  </si>
  <si>
    <r>
      <t xml:space="preserve">ณ 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 xml:space="preserve">2551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2550</t>
    </r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</si>
  <si>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พันบาท</t>
    </r>
    <r>
      <rPr>
        <sz val="14"/>
        <rFont val="Angsana New"/>
        <family val="1"/>
      </rPr>
      <t>)</t>
    </r>
  </si>
  <si>
    <t>งบการเงินรวม</t>
  </si>
  <si>
    <t>งบการเงินเฉพาะกิจการ</t>
  </si>
  <si>
    <t>หมายเหตุ</t>
  </si>
  <si>
    <r>
      <t xml:space="preserve">30 </t>
    </r>
    <r>
      <rPr>
        <sz val="14"/>
        <rFont val="Angsana New"/>
        <family val="1"/>
      </rPr>
      <t xml:space="preserve">มิถุนายน </t>
    </r>
    <r>
      <rPr>
        <sz val="14"/>
        <rFont val="Angsana New"/>
        <family val="1"/>
      </rPr>
      <t>2551</t>
    </r>
  </si>
  <si>
    <r>
      <t>31</t>
    </r>
    <r>
      <rPr>
        <sz val="14"/>
        <rFont val="Angsana New"/>
        <family val="1"/>
      </rPr>
      <t xml:space="preserve">ธันวาคม </t>
    </r>
    <r>
      <rPr>
        <sz val="14"/>
        <rFont val="Angsana New"/>
        <family val="1"/>
      </rPr>
      <t>2550</t>
    </r>
  </si>
  <si>
    <r>
      <t>(</t>
    </r>
    <r>
      <rPr>
        <sz val="14"/>
        <rFont val="Angsana New"/>
        <family val="1"/>
      </rPr>
      <t>ยังไม่ได้ตรวจสอบ</t>
    </r>
  </si>
  <si>
    <r>
      <t>(</t>
    </r>
    <r>
      <rPr>
        <sz val="14"/>
        <rFont val="Angsana New"/>
        <family val="1"/>
      </rPr>
      <t>ตรวจสอบแล้ว</t>
    </r>
    <r>
      <rPr>
        <sz val="14"/>
        <rFont val="Angsana New"/>
        <family val="1"/>
      </rPr>
      <t>)</t>
    </r>
  </si>
  <si>
    <r>
      <t>แต่สอบทานแล้ว</t>
    </r>
    <r>
      <rPr>
        <sz val="14"/>
        <rFont val="Angsana New"/>
        <family val="1"/>
      </rPr>
      <t>)</t>
    </r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</si>
  <si>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</si>
  <si>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</si>
  <si>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</si>
  <si>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เงินลงทุนระยะสั้น</t>
  </si>
  <si>
    <t>ลูกหนี้การค้า</t>
  </si>
  <si>
    <t xml:space="preserve">   กิจการที่เกี่ยวข้องกัน</t>
  </si>
  <si>
    <t>7, 20.2</t>
  </si>
  <si>
    <t xml:space="preserve">   กิจการที่ไม่เกี่ยวข้องกัน</t>
  </si>
  <si>
    <t>รายได้จากการให้บริการที่ยังไม่เรียกเก็บ</t>
  </si>
  <si>
    <t>8, 20.2</t>
  </si>
  <si>
    <t>เงินให้กู้ยืมแก่กิจการที่เกี่ยวข้องกัน</t>
  </si>
  <si>
    <t>20.2, 20.3</t>
  </si>
  <si>
    <r>
      <t xml:space="preserve">ลูกหนี้ตามสัญญาเช่าการเงิน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ส่วนที่ถึงกำหนด</t>
    </r>
  </si>
  <si>
    <t xml:space="preserve">   รับชำระภายในหนึ่งปี</t>
  </si>
  <si>
    <t>สินค้าคงเหลือ</t>
  </si>
  <si>
    <t>สินทรัพย์หมุนเวียนอื่น</t>
  </si>
  <si>
    <t>รวมสินทรัพย์หมุนเวียน</t>
  </si>
  <si>
    <t>สินทรัพย์ไม่หมุนเวียน</t>
  </si>
  <si>
    <r>
      <t xml:space="preserve">ลูกหนี้ตามสัญญาเช่าการเงิน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สุทธิจากส่วนที่ถึงกำหนด</t>
    </r>
  </si>
  <si>
    <t xml:space="preserve">   ชำระภายในหนึ่งปี</t>
  </si>
  <si>
    <t>เงินลงทุนในบริษัทย่อยและบริษัทร่วม</t>
  </si>
  <si>
    <r>
      <t xml:space="preserve">ส่วนปรับปรุงอาคารเช่าและอุปกรณ์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</t>
    </r>
  </si>
  <si>
    <r>
      <t xml:space="preserve">สินทรัพย์ไม่มีตัวตน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สุทธิ</t>
    </r>
  </si>
  <si>
    <t>สินทรัพย์ภาษีเงินได้รอตัดบัญชี</t>
  </si>
  <si>
    <t>สินทรัพย์ไม่หมุนเวียนอื่น</t>
  </si>
  <si>
    <t>รวมสินทรัพย์ไม่หมุนเวียน</t>
  </si>
  <si>
    <t>รวมสินทรัพย์</t>
  </si>
  <si>
    <t>หมายเหตุประกอบงบการเงินเป็นส่วนหนึ่งของงบการเงินนี้</t>
  </si>
  <si>
    <r>
      <t xml:space="preserve">งบดุล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</si>
  <si>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หนี้สินและส่วนของผู้ถือหุ้น</t>
  </si>
  <si>
    <t>หนี้สินหมุนเวียน</t>
  </si>
  <si>
    <t xml:space="preserve">เจ้าหนี้การค้า </t>
  </si>
  <si>
    <t>เจ้าหนี้อื่น</t>
  </si>
  <si>
    <t>รายได้ค่าบริการรับล่วงหน้า</t>
  </si>
  <si>
    <r>
      <t xml:space="preserve">หนี้สินภายใต้สัญญาเช่าการเงิน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ส่วนที่ถึงกำหนด</t>
    </r>
  </si>
  <si>
    <t>ค่าใช้จ่ายค้างจ่าย</t>
  </si>
  <si>
    <t>หนี้สินหมุนเวียนอื่น</t>
  </si>
  <si>
    <t>รวมหนี้สินหมุนเวียน</t>
  </si>
  <si>
    <t>หนี้สินไม่หมุนเวียน</t>
  </si>
  <si>
    <t>หนี้สินไม่หมุนเวียนอื่น</t>
  </si>
  <si>
    <t>รวมหนี้สินไม่หมุนเวียน</t>
  </si>
  <si>
    <t>รวมหนี้สิน</t>
  </si>
  <si>
    <t>ส่วนของผู้ถือหุ้น</t>
  </si>
  <si>
    <t>ทุนเรือนหุ้น</t>
  </si>
  <si>
    <t xml:space="preserve">   ทุนจดทะเบียน</t>
  </si>
  <si>
    <r>
      <t xml:space="preserve">      หุ้นสามัญ </t>
    </r>
    <r>
      <rPr>
        <sz val="14"/>
        <rFont val="Angsana New"/>
        <family val="1"/>
      </rPr>
      <t xml:space="preserve">333,333,333 </t>
    </r>
    <r>
      <rPr>
        <sz val="14"/>
        <rFont val="Angsana New"/>
        <family val="1"/>
      </rPr>
      <t xml:space="preserve">หุ้น มูลค่าหุ้นละ </t>
    </r>
    <r>
      <rPr>
        <sz val="14"/>
        <rFont val="Angsana New"/>
        <family val="1"/>
      </rPr>
      <t xml:space="preserve">1 </t>
    </r>
    <r>
      <rPr>
        <sz val="14"/>
        <rFont val="Angsana New"/>
        <family val="1"/>
      </rPr>
      <t>บาท</t>
    </r>
  </si>
  <si>
    <t xml:space="preserve">   ทุนที่ออกจำหน่ายและชำระแล้ว</t>
  </si>
  <si>
    <r>
      <t xml:space="preserve">      หุ้นสามัญ </t>
    </r>
    <r>
      <rPr>
        <sz val="14"/>
        <rFont val="Angsana New"/>
        <family val="1"/>
      </rPr>
      <t xml:space="preserve">250,020,799 </t>
    </r>
    <r>
      <rPr>
        <sz val="14"/>
        <rFont val="Angsana New"/>
        <family val="1"/>
      </rPr>
      <t xml:space="preserve">หุ้น มูลค่าหุ้นละ </t>
    </r>
    <r>
      <rPr>
        <sz val="14"/>
        <rFont val="Angsana New"/>
        <family val="1"/>
      </rPr>
      <t xml:space="preserve">1 </t>
    </r>
    <r>
      <rPr>
        <sz val="14"/>
        <rFont val="Angsana New"/>
        <family val="1"/>
      </rPr>
      <t>บาท</t>
    </r>
  </si>
  <si>
    <t>ส่วนเกินมูลค่าหุ้น</t>
  </si>
  <si>
    <t>กำไรสะสม</t>
  </si>
  <si>
    <r>
      <t xml:space="preserve">   จัดสรรแล้ว </t>
    </r>
    <r>
      <rPr>
        <sz val="14"/>
        <rFont val="Angsana New"/>
        <family val="1"/>
      </rPr>
      <t xml:space="preserve">- </t>
    </r>
    <r>
      <rPr>
        <sz val="14"/>
        <rFont val="Angsana New"/>
        <family val="1"/>
      </rPr>
      <t>สำรองตามกฎหมาย</t>
    </r>
  </si>
  <si>
    <t xml:space="preserve">   ยังไม่ได้จัดสรร</t>
  </si>
  <si>
    <t>รวมส่วนของผู้ถือหุ้นบริษัทฯ</t>
  </si>
  <si>
    <t>ส่วนของผู้ถือหุ้นส่วนน้อย</t>
  </si>
  <si>
    <t xml:space="preserve">รวมส่วนของผู้ถือหุ้น </t>
  </si>
  <si>
    <t>รวมหนี้สินและส่วนของผู้ถือหุ้น</t>
  </si>
  <si>
    <t>กรรมการ</t>
  </si>
  <si>
    <r>
      <t>(</t>
    </r>
    <r>
      <rPr>
        <sz val="14"/>
        <rFont val="Angsana New"/>
        <family val="1"/>
      </rPr>
      <t>ยังไม่ได้ตรวจสอบ แต่สอบทานแล้ว</t>
    </r>
    <r>
      <rPr>
        <sz val="14"/>
        <rFont val="Angsana New"/>
        <family val="1"/>
      </rPr>
      <t>)</t>
    </r>
  </si>
  <si>
    <t>งบกำไรขาดทุน</t>
  </si>
  <si>
    <r>
      <t xml:space="preserve">สำหรับงวดสามเดือนสิ้นสุดวันที่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 xml:space="preserve">2551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2550</t>
    </r>
  </si>
  <si>
    <t>2551</t>
  </si>
  <si>
    <t>2550</t>
  </si>
  <si>
    <t>รายได้จากการให้บริการ</t>
  </si>
  <si>
    <t>รายได้จากการขาย</t>
  </si>
  <si>
    <t>ต้นทุนในการให้บริการ</t>
  </si>
  <si>
    <t>ต้นทุนขาย</t>
  </si>
  <si>
    <t>กำไรขั้นต้น</t>
  </si>
  <si>
    <t>ค่าใช้จ่ายในการขายและบริหาร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</si>
  <si>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จากการขายและบริหาร</t>
    </r>
  </si>
  <si>
    <t>รายได้อื่น</t>
  </si>
  <si>
    <t>ค่าตอบแทนกรรมการ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</si>
  <si>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จากการดำเนินงาน</t>
    </r>
  </si>
  <si>
    <t>ส่วนแบ่งกำไรจากบริษัทร่วม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</si>
  <si>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ก่อนดอกเบี้ยจ่ายและภาษีเงินได้</t>
    </r>
  </si>
  <si>
    <t>ดอกเบี้ยจ่าย</t>
  </si>
  <si>
    <t>ภาษีเงินได้</t>
  </si>
  <si>
    <r>
      <t xml:space="preserve">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 xml:space="preserve">สุทธิ </t>
    </r>
  </si>
  <si>
    <r>
      <t xml:space="preserve">การแบ่งปันกำไร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ขาดทุน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สุทธิ</t>
    </r>
  </si>
  <si>
    <t>ส่วนที่เป็นของผู้ถือหุ้นบริษัทใหญ่</t>
  </si>
  <si>
    <t>ส่วนที่เป็นของผู้ถือหุ้นส่วนน้อยของบริษัทย่อย</t>
  </si>
  <si>
    <t>กำไรต่อหุ้น</t>
  </si>
  <si>
    <r>
      <t>(</t>
    </r>
    <r>
      <rPr>
        <sz val="14"/>
        <rFont val="Angsana New"/>
        <family val="1"/>
      </rPr>
      <t>หน่วย</t>
    </r>
    <r>
      <rPr>
        <sz val="14"/>
        <rFont val="Angsana New"/>
        <family val="1"/>
      </rPr>
      <t xml:space="preserve">: </t>
    </r>
    <r>
      <rPr>
        <sz val="14"/>
        <rFont val="Angsana New"/>
        <family val="1"/>
      </rPr>
      <t>บาท</t>
    </r>
    <r>
      <rPr>
        <sz val="14"/>
        <rFont val="Angsana New"/>
        <family val="1"/>
      </rPr>
      <t>)</t>
    </r>
  </si>
  <si>
    <t>กำไรต่อหุ้นขั้นพื้นฐาน</t>
  </si>
  <si>
    <r>
      <t xml:space="preserve">   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สุทธิส่วนที่เป็นของผู้ถือหุ้นบริษัทใหญ่</t>
    </r>
  </si>
  <si>
    <r>
      <t xml:space="preserve">สำหรับงวดหกเดือนสิ้นสุดวันที่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 xml:space="preserve">2551 </t>
    </r>
    <r>
      <rPr>
        <b/>
        <sz val="14"/>
        <rFont val="Angsana New"/>
        <family val="1"/>
      </rPr>
      <t xml:space="preserve">และ </t>
    </r>
    <r>
      <rPr>
        <b/>
        <sz val="14"/>
        <rFont val="Angsana New"/>
        <family val="1"/>
      </rPr>
      <t>2550</t>
    </r>
  </si>
  <si>
    <t>งบแสดงการเปลี่ยนแปลงส่วนของผู้ถือหุ้น</t>
  </si>
  <si>
    <t>ทุนที่ออก</t>
  </si>
  <si>
    <t>ส่วนเกิน</t>
  </si>
  <si>
    <t>สำรอง</t>
  </si>
  <si>
    <t>และชำระแล้ว</t>
  </si>
  <si>
    <t>มูลค่าหุ้น</t>
  </si>
  <si>
    <t>ตามกฎหมาย</t>
  </si>
  <si>
    <t>ยังไม่ได้จัดสรร</t>
  </si>
  <si>
    <t>รวม</t>
  </si>
  <si>
    <r>
      <t xml:space="preserve">ยอดคงเหลือวันที่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2549</t>
    </r>
  </si>
  <si>
    <t>ขาดทุนสุทธิ</t>
  </si>
  <si>
    <t>เงินปันผลจ่าย</t>
  </si>
  <si>
    <r>
      <t xml:space="preserve">ยอดคงเหลือวันที่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>2550</t>
    </r>
  </si>
  <si>
    <r>
      <t xml:space="preserve">ยอดคงเหลือวันที่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2550</t>
    </r>
  </si>
  <si>
    <t>กำไรสุทธิ</t>
  </si>
  <si>
    <r>
      <t xml:space="preserve">ยอดคงเหลือวันที่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>2551</t>
    </r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</si>
  <si>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2549</t>
    </r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</si>
  <si>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>2550</t>
    </r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</si>
  <si>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31 </t>
    </r>
    <r>
      <rPr>
        <b/>
        <sz val="14"/>
        <rFont val="Angsana New"/>
        <family val="1"/>
      </rPr>
      <t xml:space="preserve">ธันวาคม </t>
    </r>
    <r>
      <rPr>
        <b/>
        <sz val="14"/>
        <rFont val="Angsana New"/>
        <family val="1"/>
      </rPr>
      <t>2550</t>
    </r>
  </si>
  <si>
    <r>
      <t xml:space="preserve">ยอดคงเหลือ ณ วันที่ </t>
    </r>
    <r>
      <rPr>
        <b/>
        <sz val="14"/>
        <rFont val="Angsana New"/>
        <family val="1"/>
      </rPr>
      <t xml:space="preserve">30 </t>
    </r>
    <r>
      <rPr>
        <b/>
        <sz val="14"/>
        <rFont val="Angsana New"/>
        <family val="1"/>
      </rPr>
      <t xml:space="preserve">มิถุนายน </t>
    </r>
    <r>
      <rPr>
        <b/>
        <sz val="14"/>
        <rFont val="Angsana New"/>
        <family val="1"/>
      </rPr>
      <t>2551</t>
    </r>
  </si>
  <si>
    <r>
      <t>(</t>
    </r>
    <r>
      <rPr>
        <sz val="14"/>
        <rFont val="Angsana New"/>
        <family val="1"/>
      </rPr>
      <t>ยังไม่ได้ตรวจสอบแต่สอบทานแล้ว</t>
    </r>
    <r>
      <rPr>
        <sz val="14"/>
        <rFont val="Angsana New"/>
        <family val="1"/>
      </rPr>
      <t>)</t>
    </r>
  </si>
  <si>
    <t>งบกระแสเงินสด</t>
  </si>
  <si>
    <t>กระแสเงินสดจากกิจกรรมดำเนินงาน</t>
  </si>
  <si>
    <r>
      <t xml:space="preserve">กำไร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ขาดทุน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สุทธิก่อนภาษีเงินได้</t>
    </r>
  </si>
  <si>
    <t>รายการปรับปรุงยอดกำไรสุทธิ</t>
  </si>
  <si>
    <r>
      <t xml:space="preserve">   เป็นเงินสดรับ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จ่าย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จากกิจกรรมดำเนินงาน</t>
    </r>
  </si>
  <si>
    <t xml:space="preserve">   ค่าเสื่อมราคาและค่าตัดจำหน่าย</t>
  </si>
  <si>
    <t>11, 12</t>
  </si>
  <si>
    <t xml:space="preserve">   ตัดจำหน่ายค่าเบี้ยประกัน</t>
  </si>
  <si>
    <t xml:space="preserve">   สำรองหนี้สงสัยจะสูญ</t>
  </si>
  <si>
    <t xml:space="preserve">   สำรองหนี้สงสัยจะสูญเงินให้กู้ยืมและ</t>
  </si>
  <si>
    <t xml:space="preserve">      ดอกเบี้ยค้างรับจากบริษัทอื่น      </t>
  </si>
  <si>
    <t xml:space="preserve">   กำไรจากการจำหน่ายอุปกรณ์</t>
  </si>
  <si>
    <t xml:space="preserve">   ตัดจำหน่ายดอกเบี้ยรับรอตัดบัญชีเป็นรายได้</t>
  </si>
  <si>
    <t xml:space="preserve">   ตัดจำหน่ายดอกเบี้ยจ่ายรอตัดบัญชีเป็นค่าใช้จ่าย</t>
  </si>
  <si>
    <t xml:space="preserve">   ตัดจำหน่ายรายได้ค่าบริการที่เกี่ยวข้องรอตัดบัญชี</t>
  </si>
  <si>
    <t xml:space="preserve">      เป็นรายได้</t>
  </si>
  <si>
    <t xml:space="preserve">   ส่วนแบ่งกำไรจากบริษัทร่วม</t>
  </si>
  <si>
    <t>กำไรจากการดำเนินงานก่อนการเปลี่ยนแปลง</t>
  </si>
  <si>
    <t xml:space="preserve">   ของสินทรัพย์และหนี้สินดำเนินงาน</t>
  </si>
  <si>
    <r>
      <t xml:space="preserve">สินทรัพย์ดำเนินงาน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</si>
  <si>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 xml:space="preserve">   ลูกหนี้การค้า</t>
  </si>
  <si>
    <t xml:space="preserve">   รายได้จากการให้บริการที่ยังไม่เรียกเก็บ</t>
  </si>
  <si>
    <t xml:space="preserve">   ลูกหนี้ตามสัญญาเช่าการเงิน</t>
  </si>
  <si>
    <t xml:space="preserve">   สินค้าคงเหลือ</t>
  </si>
  <si>
    <t xml:space="preserve">   สินทรัพย์หมุนเวียนอื่น</t>
  </si>
  <si>
    <t xml:space="preserve">   สินทรัพย์ไม่หมุนเวียนอื่น</t>
  </si>
  <si>
    <r>
      <t xml:space="preserve">หนี้สินดำเนินงานเพิ่มขึ้น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ลดลง</t>
    </r>
    <r>
      <rPr>
        <sz val="14"/>
        <rFont val="Angsana New"/>
        <family val="1"/>
      </rPr>
      <t>)</t>
    </r>
  </si>
  <si>
    <t xml:space="preserve">   เจ้าหนี้การค้า</t>
  </si>
  <si>
    <t xml:space="preserve">   เจ้าหนี้อื่น</t>
  </si>
  <si>
    <t xml:space="preserve">   รายได้ค่าบริการรับล่วงหน้า</t>
  </si>
  <si>
    <t xml:space="preserve">   ภาษีเงินได้นิติบุคคลค้างจ่าย</t>
  </si>
  <si>
    <t xml:space="preserve">   ค่าใช้จ่ายค้างจ่าย</t>
  </si>
  <si>
    <t xml:space="preserve">   หนี้สินหมุนเวียนอื่น</t>
  </si>
  <si>
    <t>เงินสดได้มาจากกิจกรรมดำเนินงาน</t>
  </si>
  <si>
    <t>จ่ายภาษีเงินได้</t>
  </si>
  <si>
    <t>เงินสดสุทธิได้มาจากกิจกรรมดำเนินงาน</t>
  </si>
  <si>
    <r>
      <t xml:space="preserve">งบกระแสเงินสด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ต่อ</t>
    </r>
    <r>
      <rPr>
        <b/>
        <sz val="14"/>
        <rFont val="Angsana New"/>
        <family val="1"/>
      </rPr>
      <t>)</t>
    </r>
  </si>
  <si>
    <t>กระแสเงินสดจากกิจกรรมลงทุน</t>
  </si>
  <si>
    <r>
      <t xml:space="preserve">เงินลงทุนระยะสั้น </t>
    </r>
    <r>
      <rPr>
        <sz val="14"/>
        <rFont val="Angsana New"/>
        <family val="1"/>
      </rPr>
      <t>(</t>
    </r>
    <r>
      <rPr>
        <sz val="14"/>
        <rFont val="Angsana New"/>
        <family val="1"/>
      </rPr>
      <t>เพิ่มขึ้น</t>
    </r>
    <r>
      <rPr>
        <sz val="14"/>
        <rFont val="Angsana New"/>
        <family val="1"/>
      </rPr>
      <t xml:space="preserve">) </t>
    </r>
    <r>
      <rPr>
        <sz val="14"/>
        <rFont val="Angsana New"/>
        <family val="1"/>
      </rPr>
      <t>ลดลง</t>
    </r>
  </si>
  <si>
    <t>เงินสดจ่ายเพื่อซื้ออุปกรณ์</t>
  </si>
  <si>
    <t>เงินสดจ่ายเพื่อสินทรัพย์ไม่มีตัวตน</t>
  </si>
  <si>
    <t>เงินสดรับจากการจำหน่ายอุปกรณ์</t>
  </si>
  <si>
    <t xml:space="preserve">เงินสดรับจากการจำหน่ายเงินลงทุนระยะยาว </t>
  </si>
  <si>
    <t>เงินสดจ่ายเพื่อลงทุนในบริษัทย่อย</t>
  </si>
  <si>
    <r>
      <t xml:space="preserve">เงินสดสุทธิได้มาจาก </t>
    </r>
    <r>
      <rPr>
        <b/>
        <sz val="14"/>
        <rFont val="Angsana New"/>
        <family val="1"/>
      </rPr>
      <t>(</t>
    </r>
    <r>
      <rPr>
        <b/>
        <sz val="14"/>
        <rFont val="Angsana New"/>
        <family val="1"/>
      </rPr>
      <t>ใช้ไปใน</t>
    </r>
    <r>
      <rPr>
        <b/>
        <sz val="14"/>
        <rFont val="Angsana New"/>
        <family val="1"/>
      </rPr>
      <t xml:space="preserve">) </t>
    </r>
    <r>
      <rPr>
        <b/>
        <sz val="14"/>
        <rFont val="Angsana New"/>
        <family val="1"/>
      </rPr>
      <t>กิจกรรมลงทุน</t>
    </r>
  </si>
  <si>
    <t>กระแสเงินสดจากกิจกรรมจัดหาเงิน</t>
  </si>
  <si>
    <t>จ่ายคืนหนี้สินภายใต้สัญญาเช่าการเงิน</t>
  </si>
  <si>
    <t>รับชำระเงินให้กู้ยืมแก่กิจการที่เกี่ยวข้องกัน</t>
  </si>
  <si>
    <t>เงินสดสุทธิใช้ไปในกิจกรรมจัดหาเงิน</t>
  </si>
  <si>
    <t>เงินสดและรายการเทียบเท่าเงินสดเพิ่มขึ้น</t>
  </si>
  <si>
    <t>เงินสดและรายการเทียบเท่าเงินต้นงวด</t>
  </si>
  <si>
    <t>เงินสดและรายการเทียบเท่าเงินปลายงวด</t>
  </si>
  <si>
    <t>รายการที่มิใช่เงินสดที่มีสาระสำคัญ</t>
  </si>
  <si>
    <t>หนี้สินภายใต้สัญญาเช่าการเงินลดลงจาก</t>
  </si>
  <si>
    <t xml:space="preserve">   การคืนยานพาหนะ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</si>
</sst>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(* #,##0_);_(* \(#,##0\);_(* \-??_);_(@_)"/>
    <numFmt numFmtId="166" formatCode="#,##0;\(#,##0\);&quot;- &quot;;@"/>
    <numFmt numFmtId="167" formatCode="_(* #,##0_);_(* \(#,##0\);_(* \-_);_(@_)"/>
    <numFmt numFmtId="168" formatCode="#,##0;\(#,##0\)"/>
    <numFmt numFmtId="169" formatCode="_(* #,##0.00_);_(* \(#,##0.00\);_(* \-??_);_(@_)"/>
    <numFmt numFmtId="170" formatCode="#,##0.00;\(#,##0.00\);&quot;- &quot;;@"/>
    <numFmt numFmtId="171" formatCode="#,##0_);\(#,##0\)"/>
    <numFmt numFmtId="172" formatCode="#,##0.00_);\(#,##0.00\)"/>
  </numFmts>
  <fonts count="7">
    <font>
      <sz val="14"/>
      <name val="Cordia New"/>
      <family val="0"/>
    </font>
    <font>
      <sz val="10"/>
      <name val="Arial"/>
      <family val="0"/>
    </font>
    <font>
      <sz val="14"/>
      <name val="Angsana New"/>
      <family val="1"/>
    </font>
    <font>
      <b/>
      <sz val="14"/>
      <name val="Angsana New"/>
      <family val="1"/>
    </font>
    <font>
      <i/>
      <sz val="14"/>
      <name val="Angsana New"/>
      <family val="1"/>
    </font>
    <font>
      <u val="single"/>
      <sz val="14"/>
      <name val="Angsana New"/>
      <family val="1"/>
    </font>
    <font>
      <b/>
      <i/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6" fontId="2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165" fontId="2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horizontal="center" vertical="center"/>
    </xf>
    <xf numFmtId="167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0" borderId="0" xfId="15" applyNumberFormat="1" applyFont="1" applyFill="1" applyBorder="1" applyAlignment="1" applyProtection="1">
      <alignment horizontal="center" vertical="center"/>
      <protection/>
    </xf>
    <xf numFmtId="167" fontId="2" fillId="0" borderId="0" xfId="0" applyNumberFormat="1" applyFont="1" applyFill="1" applyAlignment="1">
      <alignment horizontal="right" vertical="center"/>
    </xf>
    <xf numFmtId="167" fontId="2" fillId="0" borderId="1" xfId="0" applyNumberFormat="1" applyFont="1" applyFill="1" applyBorder="1" applyAlignment="1">
      <alignment vertical="center"/>
    </xf>
    <xf numFmtId="167" fontId="2" fillId="0" borderId="2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horizontal="right" vertical="center"/>
    </xf>
    <xf numFmtId="164" fontId="2" fillId="0" borderId="3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 horizontal="left" vertical="center"/>
    </xf>
    <xf numFmtId="169" fontId="2" fillId="0" borderId="0" xfId="15" applyFont="1" applyFill="1" applyBorder="1" applyAlignment="1" applyProtection="1">
      <alignment vertical="center"/>
      <protection/>
    </xf>
    <xf numFmtId="165" fontId="2" fillId="0" borderId="0" xfId="0" applyNumberFormat="1" applyFont="1" applyFill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7" fontId="2" fillId="0" borderId="5" xfId="0" applyNumberFormat="1" applyFont="1" applyFill="1" applyBorder="1" applyAlignment="1">
      <alignment vertical="center"/>
    </xf>
    <xf numFmtId="169" fontId="2" fillId="0" borderId="2" xfId="0" applyNumberFormat="1" applyFont="1" applyFill="1" applyBorder="1" applyAlignment="1">
      <alignment vertical="center"/>
    </xf>
    <xf numFmtId="170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64" fontId="2" fillId="0" borderId="0" xfId="0" applyFont="1" applyFill="1" applyAlignment="1">
      <alignment vertical="center"/>
    </xf>
    <xf numFmtId="166" fontId="2" fillId="0" borderId="0" xfId="0" applyNumberFormat="1" applyFont="1" applyFill="1" applyAlignment="1">
      <alignment horizontal="right" vertical="center"/>
    </xf>
    <xf numFmtId="164" fontId="2" fillId="0" borderId="0" xfId="0" applyFont="1" applyFill="1" applyAlignment="1">
      <alignment horizontal="right" vertical="center"/>
    </xf>
    <xf numFmtId="164" fontId="3" fillId="0" borderId="0" xfId="0" applyFont="1" applyFill="1" applyAlignment="1">
      <alignment vertical="center"/>
    </xf>
    <xf numFmtId="171" fontId="2" fillId="0" borderId="0" xfId="0" applyNumberFormat="1" applyFont="1" applyFill="1" applyAlignment="1">
      <alignment horizontal="right" vertical="center"/>
    </xf>
    <xf numFmtId="164" fontId="3" fillId="0" borderId="0" xfId="0" applyFont="1" applyFill="1" applyAlignment="1">
      <alignment vertical="center"/>
    </xf>
    <xf numFmtId="164" fontId="2" fillId="0" borderId="0" xfId="0" applyFont="1" applyFill="1" applyBorder="1" applyAlignment="1">
      <alignment vertical="center"/>
    </xf>
    <xf numFmtId="171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4" fillId="0" borderId="0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  <xf numFmtId="167" fontId="2" fillId="0" borderId="0" xfId="15" applyNumberFormat="1" applyFont="1" applyFill="1" applyBorder="1" applyAlignment="1" applyProtection="1">
      <alignment vertical="center"/>
      <protection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1" xfId="15" applyNumberFormat="1" applyFont="1" applyFill="1" applyBorder="1" applyAlignment="1" applyProtection="1">
      <alignment vertical="center"/>
      <protection/>
    </xf>
    <xf numFmtId="167" fontId="2" fillId="0" borderId="2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1" xfId="0" applyNumberFormat="1" applyFont="1" applyFill="1" applyBorder="1" applyAlignment="1">
      <alignment horizontal="right" vertical="center"/>
    </xf>
    <xf numFmtId="167" fontId="2" fillId="0" borderId="5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right" vertical="center"/>
    </xf>
    <xf numFmtId="166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/>
    </xf>
    <xf numFmtId="164" fontId="3" fillId="0" borderId="0" xfId="0" applyFont="1" applyFill="1" applyAlignment="1">
      <alignment/>
    </xf>
    <xf numFmtId="164" fontId="3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right"/>
    </xf>
    <xf numFmtId="165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center"/>
    </xf>
    <xf numFmtId="168" fontId="2" fillId="0" borderId="1" xfId="0" applyNumberFormat="1" applyFont="1" applyFill="1" applyBorder="1" applyAlignment="1">
      <alignment horizontal="center"/>
    </xf>
    <xf numFmtId="168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164" fontId="2" fillId="0" borderId="6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7" fontId="2" fillId="0" borderId="0" xfId="0" applyNumberFormat="1" applyFont="1" applyFill="1" applyBorder="1" applyAlignment="1">
      <alignment horizontal="right"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 horizontal="right"/>
    </xf>
    <xf numFmtId="164" fontId="2" fillId="0" borderId="0" xfId="0" applyFont="1" applyFill="1" applyAlignment="1">
      <alignment horizontal="left" indent="1"/>
    </xf>
    <xf numFmtId="164" fontId="4" fillId="0" borderId="0" xfId="0" applyFont="1" applyFill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/>
    </xf>
    <xf numFmtId="167" fontId="2" fillId="0" borderId="4" xfId="0" applyNumberFormat="1" applyFont="1" applyFill="1" applyBorder="1" applyAlignment="1">
      <alignment horizontal="right"/>
    </xf>
    <xf numFmtId="167" fontId="2" fillId="0" borderId="6" xfId="0" applyNumberFormat="1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center"/>
    </xf>
    <xf numFmtId="167" fontId="2" fillId="0" borderId="6" xfId="0" applyNumberFormat="1" applyFont="1" applyFill="1" applyBorder="1" applyAlignment="1">
      <alignment horizontal="center"/>
    </xf>
    <xf numFmtId="167" fontId="2" fillId="0" borderId="2" xfId="0" applyNumberFormat="1" applyFont="1" applyFill="1" applyBorder="1" applyAlignment="1">
      <alignment horizontal="right"/>
    </xf>
    <xf numFmtId="164" fontId="2" fillId="0" borderId="0" xfId="0" applyFont="1" applyFill="1" applyAlignment="1">
      <alignment horizontal="justify"/>
    </xf>
    <xf numFmtId="164" fontId="2" fillId="0" borderId="0" xfId="0" applyFont="1" applyAlignment="1">
      <alignment horizontal="justify"/>
    </xf>
    <xf numFmtId="165" fontId="2" fillId="0" borderId="0" xfId="0" applyNumberFormat="1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onticha.damrongrit\My%20Documents\JOB\INET%20Group\INET\INET_30.06.08\&#3591;&#3610;&#3585;&#3634;&#3619;&#3648;&#3591;&#3636;&#3609;%20Q2%202008_C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"/>
      <sheetName val="PL"/>
    </sheetNames>
    <sheetDataSet>
      <sheetData sheetId="0">
        <row r="1">
          <cell r="A1" t="str">
            <v>บริษัท อินเทอร์เน็ตประเทศไทย จำกัด (มหาชน) และบริษัทย่อย</v>
          </cell>
        </row>
        <row r="34">
          <cell r="A34" t="str">
            <v>หมายเหตุประกอบงบการเงินเป็นส่วนหนึ่งของงบการเงินนี้</v>
          </cell>
        </row>
        <row r="74">
          <cell r="A74" t="str">
            <v>หมายเหตุประกอบงบการเงินเป็นส่วนหนึ่งของงบการเงินนี้</v>
          </cell>
        </row>
      </sheetData>
      <sheetData sheetId="1">
        <row r="54">
          <cell r="D54">
            <v>17768</v>
          </cell>
          <cell r="F54">
            <v>-18918</v>
          </cell>
          <cell r="H54">
            <v>10377</v>
          </cell>
          <cell r="J54">
            <v>-19066</v>
          </cell>
        </row>
        <row r="55">
          <cell r="D55">
            <v>-1</v>
          </cell>
          <cell r="F55">
            <v>-72</v>
          </cell>
          <cell r="H55">
            <v>-1</v>
          </cell>
          <cell r="J55">
            <v>-72</v>
          </cell>
        </row>
        <row r="57">
          <cell r="F57">
            <v>-15408</v>
          </cell>
          <cell r="D57">
            <v>16654</v>
          </cell>
          <cell r="J57">
            <v>-15556</v>
          </cell>
          <cell r="H57">
            <v>9263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showGridLines="0" zoomScale="115" zoomScaleNormal="115" workbookViewId="0" topLeftCell="A76">
      <selection activeCell="A68" sqref="A68"/>
    </sheetView>
  </sheetViews>
  <sheetFormatPr defaultColWidth="9.140625" defaultRowHeight="19.5" customHeight="1"/>
  <cols>
    <col min="1" max="1" width="42.7109375" style="1" customWidth="1"/>
    <col min="2" max="2" width="7.57421875" style="2" customWidth="1"/>
    <col min="3" max="3" width="1.28515625" style="1" customWidth="1"/>
    <col min="4" max="4" width="12.7109375" style="3" customWidth="1"/>
    <col min="5" max="5" width="0.71875" style="4" customWidth="1"/>
    <col min="6" max="6" width="12.7109375" style="3" customWidth="1"/>
    <col min="7" max="7" width="0.71875" style="4" customWidth="1"/>
    <col min="8" max="8" width="12.7109375" style="3" customWidth="1"/>
    <col min="9" max="9" width="0.71875" style="4" customWidth="1"/>
    <col min="10" max="10" width="12.7109375" style="3" customWidth="1"/>
    <col min="11" max="11" width="9.140625" style="1" customWidth="1"/>
    <col min="12" max="12" width="14.8515625" style="1" customWidth="1"/>
    <col min="13" max="16384" width="9.140625" style="1" customWidth="1"/>
  </cols>
  <sheetData>
    <row r="1" ht="19.5" customHeight="1">
      <c r="A1" s="5" t="s">
        <v>0</v>
      </c>
    </row>
    <row r="2" ht="19.5" customHeight="1">
      <c r="A2" s="5" t="s">
        <v>1</v>
      </c>
    </row>
    <row r="3" spans="1:10" ht="19.5" customHeight="1">
      <c r="A3" s="6" t="s">
        <v>2</v>
      </c>
      <c r="B3" s="7"/>
      <c r="C3" s="8"/>
      <c r="D3" s="9"/>
      <c r="E3" s="10"/>
      <c r="F3" s="9"/>
      <c r="G3" s="10"/>
      <c r="H3" s="9"/>
      <c r="I3" s="10"/>
      <c r="J3" s="9"/>
    </row>
    <row r="4" spans="4:10" ht="19.5" customHeight="1">
      <c r="D4" s="9"/>
      <c r="E4" s="11"/>
      <c r="F4" s="11"/>
      <c r="G4" s="11"/>
      <c r="H4" s="11"/>
      <c r="I4" s="11"/>
      <c r="J4" s="12" t="s">
        <v>3</v>
      </c>
    </row>
    <row r="5" spans="4:10" ht="19.5" customHeight="1">
      <c r="D5" s="13" t="s">
        <v>4</v>
      </c>
      <c r="E5" s="13"/>
      <c r="F5" s="13"/>
      <c r="G5" s="14"/>
      <c r="H5" s="13" t="s">
        <v>5</v>
      </c>
      <c r="I5" s="13"/>
      <c r="J5" s="13"/>
    </row>
    <row r="6" spans="2:10" ht="19.5" customHeight="1">
      <c r="B6" s="15" t="s">
        <v>6</v>
      </c>
      <c r="D6" s="16" t="s">
        <v>7</v>
      </c>
      <c r="E6" s="14"/>
      <c r="F6" s="16" t="s">
        <v>8</v>
      </c>
      <c r="G6" s="14"/>
      <c r="H6" s="16" t="s">
        <v>7</v>
      </c>
      <c r="I6" s="14"/>
      <c r="J6" s="16" t="s">
        <v>8</v>
      </c>
    </row>
    <row r="7" spans="4:10" ht="19.5" customHeight="1">
      <c r="D7" s="7" t="s">
        <v>9</v>
      </c>
      <c r="E7" s="8"/>
      <c r="F7" s="7" t="s">
        <v>10</v>
      </c>
      <c r="G7" s="8"/>
      <c r="H7" s="7" t="s">
        <v>9</v>
      </c>
      <c r="I7" s="8"/>
      <c r="J7" s="7" t="s">
        <v>10</v>
      </c>
    </row>
    <row r="8" spans="4:10" ht="19.5" customHeight="1">
      <c r="D8" s="17" t="s">
        <v>11</v>
      </c>
      <c r="H8" s="17" t="s">
        <v>11</v>
      </c>
      <c r="I8" s="8"/>
      <c r="J8" s="7"/>
    </row>
    <row r="9" spans="1:10" s="1" customFormat="1" ht="19.5" customHeight="1">
      <c r="A9" s="5" t="s">
        <v>12</v>
      </c>
      <c r="B9" s="2"/>
      <c r="I9" s="4"/>
      <c r="J9" s="3"/>
    </row>
    <row r="10" ht="19.5" customHeight="1">
      <c r="A10" s="5" t="s">
        <v>13</v>
      </c>
    </row>
    <row r="11" spans="1:12" ht="19.5" customHeight="1">
      <c r="A11" s="18" t="s">
        <v>14</v>
      </c>
      <c r="B11" s="19"/>
      <c r="D11" s="20">
        <v>9345</v>
      </c>
      <c r="E11" s="20"/>
      <c r="F11" s="20">
        <v>14448</v>
      </c>
      <c r="G11" s="20"/>
      <c r="H11" s="20">
        <v>9022</v>
      </c>
      <c r="I11" s="20"/>
      <c r="J11" s="20">
        <v>14009</v>
      </c>
      <c r="L11" s="21"/>
    </row>
    <row r="12" spans="1:12" ht="19.5" customHeight="1">
      <c r="A12" s="18" t="s">
        <v>15</v>
      </c>
      <c r="B12" s="19">
        <v>6</v>
      </c>
      <c r="D12" s="20">
        <v>274735</v>
      </c>
      <c r="E12" s="20"/>
      <c r="F12" s="20">
        <v>208807</v>
      </c>
      <c r="G12" s="20"/>
      <c r="H12" s="20">
        <v>274735</v>
      </c>
      <c r="I12" s="20"/>
      <c r="J12" s="20">
        <v>207757</v>
      </c>
      <c r="L12" s="21"/>
    </row>
    <row r="13" spans="1:12" ht="19.5" customHeight="1">
      <c r="A13" s="18" t="s">
        <v>16</v>
      </c>
      <c r="B13" s="19"/>
      <c r="D13" s="20"/>
      <c r="E13" s="20"/>
      <c r="F13" s="20"/>
      <c r="G13" s="20"/>
      <c r="H13" s="20"/>
      <c r="I13" s="20"/>
      <c r="J13" s="20"/>
      <c r="L13" s="21"/>
    </row>
    <row r="14" spans="1:12" ht="19.5" customHeight="1">
      <c r="A14" s="18" t="s">
        <v>17</v>
      </c>
      <c r="B14" s="19" t="s">
        <v>18</v>
      </c>
      <c r="D14" s="22">
        <v>16111</v>
      </c>
      <c r="E14" s="20"/>
      <c r="F14" s="22">
        <v>30708</v>
      </c>
      <c r="G14" s="20"/>
      <c r="H14" s="22">
        <v>16112</v>
      </c>
      <c r="I14" s="20"/>
      <c r="J14" s="22">
        <v>30722</v>
      </c>
      <c r="L14" s="21"/>
    </row>
    <row r="15" spans="1:12" ht="19.5" customHeight="1">
      <c r="A15" s="18" t="s">
        <v>19</v>
      </c>
      <c r="B15" s="19">
        <v>7</v>
      </c>
      <c r="D15" s="22">
        <v>82196</v>
      </c>
      <c r="E15" s="20"/>
      <c r="F15" s="22">
        <v>108683</v>
      </c>
      <c r="G15" s="20"/>
      <c r="H15" s="22">
        <v>82196</v>
      </c>
      <c r="I15" s="20"/>
      <c r="J15" s="22">
        <v>108683</v>
      </c>
      <c r="L15" s="21"/>
    </row>
    <row r="16" spans="1:12" ht="19.5" customHeight="1">
      <c r="A16" s="18" t="s">
        <v>20</v>
      </c>
      <c r="B16" s="19" t="s">
        <v>21</v>
      </c>
      <c r="D16" s="20">
        <v>240887</v>
      </c>
      <c r="E16" s="20"/>
      <c r="F16" s="20">
        <v>254326</v>
      </c>
      <c r="G16" s="20"/>
      <c r="H16" s="20">
        <v>240887</v>
      </c>
      <c r="I16" s="20"/>
      <c r="J16" s="20">
        <v>254326</v>
      </c>
      <c r="L16" s="21"/>
    </row>
    <row r="17" spans="1:12" ht="19.5" customHeight="1">
      <c r="A17" s="18" t="s">
        <v>22</v>
      </c>
      <c r="B17" s="19" t="s">
        <v>23</v>
      </c>
      <c r="D17" s="23">
        <v>0</v>
      </c>
      <c r="E17" s="20"/>
      <c r="F17" s="23">
        <v>0</v>
      </c>
      <c r="G17" s="20"/>
      <c r="H17" s="20">
        <v>0</v>
      </c>
      <c r="I17" s="20"/>
      <c r="J17" s="20">
        <v>1766</v>
      </c>
      <c r="L17" s="21"/>
    </row>
    <row r="18" spans="1:12" ht="19.5" customHeight="1">
      <c r="A18" s="18" t="s">
        <v>24</v>
      </c>
      <c r="B18" s="19"/>
      <c r="D18" s="24"/>
      <c r="E18" s="24"/>
      <c r="F18" s="24"/>
      <c r="G18" s="24"/>
      <c r="H18" s="24"/>
      <c r="I18" s="20"/>
      <c r="J18" s="24"/>
      <c r="L18" s="21"/>
    </row>
    <row r="19" spans="1:12" ht="19.5" customHeight="1">
      <c r="A19" s="18" t="s">
        <v>25</v>
      </c>
      <c r="B19" s="19">
        <v>9</v>
      </c>
      <c r="D19" s="20">
        <v>7751</v>
      </c>
      <c r="E19" s="20"/>
      <c r="F19" s="20">
        <v>11063</v>
      </c>
      <c r="G19" s="20"/>
      <c r="H19" s="20">
        <v>7751</v>
      </c>
      <c r="I19" s="20"/>
      <c r="J19" s="20">
        <v>11063</v>
      </c>
      <c r="L19" s="21"/>
    </row>
    <row r="20" spans="1:12" ht="19.5" customHeight="1">
      <c r="A20" s="18" t="s">
        <v>26</v>
      </c>
      <c r="B20" s="19"/>
      <c r="D20" s="20">
        <v>14610</v>
      </c>
      <c r="E20" s="20"/>
      <c r="F20" s="20">
        <v>15356</v>
      </c>
      <c r="G20" s="20"/>
      <c r="H20" s="20">
        <v>14610</v>
      </c>
      <c r="I20" s="20"/>
      <c r="J20" s="20">
        <v>15356</v>
      </c>
      <c r="L20" s="21"/>
    </row>
    <row r="21" spans="1:12" ht="19.5" customHeight="1">
      <c r="A21" s="18" t="s">
        <v>27</v>
      </c>
      <c r="B21" s="19"/>
      <c r="D21" s="25">
        <v>37307</v>
      </c>
      <c r="E21" s="22"/>
      <c r="F21" s="25">
        <v>28423</v>
      </c>
      <c r="G21" s="22"/>
      <c r="H21" s="25">
        <v>37090</v>
      </c>
      <c r="I21" s="20"/>
      <c r="J21" s="25">
        <v>28178</v>
      </c>
      <c r="L21" s="21"/>
    </row>
    <row r="22" spans="1:12" ht="19.5" customHeight="1">
      <c r="A22" s="5" t="s">
        <v>28</v>
      </c>
      <c r="D22" s="25">
        <f>SUM(D11:D21)</f>
        <v>682942</v>
      </c>
      <c r="E22" s="22"/>
      <c r="F22" s="25">
        <f>SUM(F11:F21)</f>
        <v>671814</v>
      </c>
      <c r="G22" s="22"/>
      <c r="H22" s="25">
        <f>SUM(H11:H21)</f>
        <v>682403</v>
      </c>
      <c r="I22" s="20"/>
      <c r="J22" s="25">
        <f>SUM(J11:J21)</f>
        <v>671860</v>
      </c>
      <c r="L22" s="21"/>
    </row>
    <row r="23" spans="1:10" ht="19.5" customHeight="1">
      <c r="A23" s="5" t="s">
        <v>29</v>
      </c>
      <c r="D23" s="20"/>
      <c r="E23" s="22"/>
      <c r="F23" s="20"/>
      <c r="G23" s="22"/>
      <c r="H23" s="20"/>
      <c r="I23" s="20"/>
      <c r="J23" s="20"/>
    </row>
    <row r="24" spans="1:10" ht="19.5" customHeight="1">
      <c r="A24" s="18" t="s">
        <v>30</v>
      </c>
      <c r="D24" s="20"/>
      <c r="E24" s="22"/>
      <c r="F24" s="20"/>
      <c r="G24" s="22"/>
      <c r="H24" s="20"/>
      <c r="I24" s="20"/>
      <c r="J24" s="20"/>
    </row>
    <row r="25" spans="1:12" ht="19.5" customHeight="1">
      <c r="A25" s="18" t="s">
        <v>31</v>
      </c>
      <c r="B25" s="19">
        <v>9</v>
      </c>
      <c r="D25" s="20">
        <v>0</v>
      </c>
      <c r="E25" s="22"/>
      <c r="F25" s="20">
        <v>1517</v>
      </c>
      <c r="G25" s="22"/>
      <c r="H25" s="20">
        <v>0</v>
      </c>
      <c r="I25" s="20"/>
      <c r="J25" s="20">
        <v>1517</v>
      </c>
      <c r="L25" s="21"/>
    </row>
    <row r="26" spans="1:12" ht="19.5" customHeight="1">
      <c r="A26" s="18" t="s">
        <v>32</v>
      </c>
      <c r="B26" s="19">
        <v>10</v>
      </c>
      <c r="D26" s="20">
        <v>21984</v>
      </c>
      <c r="E26" s="22"/>
      <c r="F26" s="20">
        <v>14366</v>
      </c>
      <c r="G26" s="22"/>
      <c r="H26" s="20">
        <v>9000</v>
      </c>
      <c r="I26" s="20"/>
      <c r="J26" s="20">
        <v>9000</v>
      </c>
      <c r="L26" s="21"/>
    </row>
    <row r="27" spans="1:12" ht="19.5" customHeight="1">
      <c r="A27" s="18" t="s">
        <v>33</v>
      </c>
      <c r="B27" s="19">
        <v>11</v>
      </c>
      <c r="D27" s="20">
        <v>42361</v>
      </c>
      <c r="E27" s="22"/>
      <c r="F27" s="20">
        <v>57257</v>
      </c>
      <c r="G27" s="22"/>
      <c r="H27" s="20">
        <v>39925</v>
      </c>
      <c r="I27" s="20"/>
      <c r="J27" s="20">
        <v>54614</v>
      </c>
      <c r="L27" s="21"/>
    </row>
    <row r="28" spans="1:12" ht="19.5" customHeight="1">
      <c r="A28" s="18" t="s">
        <v>34</v>
      </c>
      <c r="B28" s="19">
        <v>12</v>
      </c>
      <c r="D28" s="20">
        <v>43940</v>
      </c>
      <c r="E28" s="22"/>
      <c r="F28" s="20">
        <v>45478</v>
      </c>
      <c r="G28" s="22"/>
      <c r="H28" s="20">
        <v>43930</v>
      </c>
      <c r="I28" s="20"/>
      <c r="J28" s="20">
        <v>45466</v>
      </c>
      <c r="L28" s="21"/>
    </row>
    <row r="29" spans="1:12" ht="19.5" customHeight="1">
      <c r="A29" s="18" t="s">
        <v>35</v>
      </c>
      <c r="B29" s="19">
        <v>13</v>
      </c>
      <c r="D29" s="20">
        <v>16111</v>
      </c>
      <c r="E29" s="22"/>
      <c r="F29" s="20">
        <v>17224</v>
      </c>
      <c r="G29" s="22"/>
      <c r="H29" s="20">
        <v>16111</v>
      </c>
      <c r="I29" s="22"/>
      <c r="J29" s="20">
        <v>17224</v>
      </c>
      <c r="L29" s="21"/>
    </row>
    <row r="30" spans="1:12" ht="19.5" customHeight="1">
      <c r="A30" s="18" t="s">
        <v>36</v>
      </c>
      <c r="B30" s="19"/>
      <c r="D30" s="25">
        <v>19780</v>
      </c>
      <c r="E30" s="22"/>
      <c r="F30" s="25">
        <v>22533</v>
      </c>
      <c r="G30" s="22"/>
      <c r="H30" s="25">
        <v>19780</v>
      </c>
      <c r="I30" s="20"/>
      <c r="J30" s="25">
        <v>22533</v>
      </c>
      <c r="L30" s="21"/>
    </row>
    <row r="31" spans="1:10" ht="19.5" customHeight="1">
      <c r="A31" s="5" t="s">
        <v>37</v>
      </c>
      <c r="D31" s="25">
        <f>SUM(D25:D30)</f>
        <v>144176</v>
      </c>
      <c r="E31" s="22"/>
      <c r="F31" s="25">
        <f>SUM(F25:F30)</f>
        <v>158375</v>
      </c>
      <c r="G31" s="22"/>
      <c r="H31" s="25">
        <f>SUM(H25:H30)</f>
        <v>128746</v>
      </c>
      <c r="I31" s="20"/>
      <c r="J31" s="25">
        <f>SUM(J25:J30)</f>
        <v>150354</v>
      </c>
    </row>
    <row r="32" spans="1:10" ht="19.5" customHeight="1">
      <c r="A32" s="5" t="s">
        <v>38</v>
      </c>
      <c r="D32" s="26">
        <f>SUM(D22,D31)</f>
        <v>827118</v>
      </c>
      <c r="E32" s="22"/>
      <c r="F32" s="26">
        <f>SUM(F22,F31)</f>
        <v>830189</v>
      </c>
      <c r="G32" s="22"/>
      <c r="H32" s="26">
        <f>SUM(H22,H31)</f>
        <v>811149</v>
      </c>
      <c r="I32" s="20"/>
      <c r="J32" s="26">
        <f>SUM(J22,J31)</f>
        <v>822214</v>
      </c>
    </row>
    <row r="34" ht="19.5" customHeight="1">
      <c r="A34" s="27" t="s">
        <v>39</v>
      </c>
    </row>
    <row r="35" ht="19.5" customHeight="1">
      <c r="A35" s="5" t="s">
        <v>0</v>
      </c>
    </row>
    <row r="36" spans="1:10" ht="19.5" customHeight="1">
      <c r="A36" s="6" t="s">
        <v>40</v>
      </c>
      <c r="B36" s="7"/>
      <c r="C36" s="8"/>
      <c r="D36" s="9"/>
      <c r="E36" s="10"/>
      <c r="F36" s="9"/>
      <c r="G36" s="10"/>
      <c r="H36" s="9"/>
      <c r="I36" s="10"/>
      <c r="J36" s="9"/>
    </row>
    <row r="37" spans="1:10" ht="19.5" customHeight="1">
      <c r="A37" s="6" t="s">
        <v>2</v>
      </c>
      <c r="B37" s="7"/>
      <c r="C37" s="8"/>
      <c r="D37" s="9"/>
      <c r="E37" s="10"/>
      <c r="F37" s="9"/>
      <c r="G37" s="10"/>
      <c r="H37" s="9"/>
      <c r="I37" s="10"/>
      <c r="J37" s="9"/>
    </row>
    <row r="38" spans="4:10" ht="19.5" customHeight="1">
      <c r="D38" s="28"/>
      <c r="E38" s="28"/>
      <c r="F38" s="28"/>
      <c r="G38" s="28"/>
      <c r="H38" s="28"/>
      <c r="I38" s="28"/>
      <c r="J38" s="12" t="s">
        <v>3</v>
      </c>
    </row>
    <row r="39" spans="4:10" ht="19.5" customHeight="1">
      <c r="D39" s="13" t="s">
        <v>4</v>
      </c>
      <c r="E39" s="13"/>
      <c r="F39" s="13"/>
      <c r="G39" s="14"/>
      <c r="H39" s="13" t="s">
        <v>5</v>
      </c>
      <c r="I39" s="13"/>
      <c r="J39" s="13"/>
    </row>
    <row r="40" spans="2:10" ht="19.5" customHeight="1">
      <c r="B40" s="15" t="s">
        <v>6</v>
      </c>
      <c r="D40" s="16" t="s">
        <v>7</v>
      </c>
      <c r="E40" s="14"/>
      <c r="F40" s="16" t="s">
        <v>8</v>
      </c>
      <c r="G40" s="14"/>
      <c r="H40" s="16" t="s">
        <v>7</v>
      </c>
      <c r="I40" s="14"/>
      <c r="J40" s="16" t="s">
        <v>8</v>
      </c>
    </row>
    <row r="41" spans="4:10" ht="19.5" customHeight="1">
      <c r="D41" s="7" t="s">
        <v>9</v>
      </c>
      <c r="E41" s="8"/>
      <c r="F41" s="7" t="s">
        <v>10</v>
      </c>
      <c r="G41" s="8"/>
      <c r="H41" s="7" t="s">
        <v>9</v>
      </c>
      <c r="I41" s="8"/>
      <c r="J41" s="7" t="s">
        <v>10</v>
      </c>
    </row>
    <row r="42" spans="4:10" ht="19.5" customHeight="1">
      <c r="D42" s="17" t="s">
        <v>11</v>
      </c>
      <c r="H42" s="17" t="s">
        <v>11</v>
      </c>
      <c r="I42" s="8"/>
      <c r="J42" s="7"/>
    </row>
    <row r="43" ht="19.5" customHeight="1">
      <c r="A43" s="5" t="s">
        <v>41</v>
      </c>
    </row>
    <row r="44" ht="19.5" customHeight="1">
      <c r="A44" s="5" t="s">
        <v>42</v>
      </c>
    </row>
    <row r="45" spans="1:12" ht="19.5" customHeight="1">
      <c r="A45" s="18" t="s">
        <v>43</v>
      </c>
      <c r="J45" s="9"/>
      <c r="L45" s="21"/>
    </row>
    <row r="46" spans="1:12" ht="19.5" customHeight="1">
      <c r="A46" s="18" t="s">
        <v>17</v>
      </c>
      <c r="B46" s="19">
        <v>20.2</v>
      </c>
      <c r="D46" s="22">
        <v>13335</v>
      </c>
      <c r="E46" s="20"/>
      <c r="F46" s="22">
        <v>17961</v>
      </c>
      <c r="G46" s="20"/>
      <c r="H46" s="22">
        <v>13394</v>
      </c>
      <c r="I46" s="20"/>
      <c r="J46" s="22">
        <v>18089</v>
      </c>
      <c r="L46" s="21"/>
    </row>
    <row r="47" spans="1:12" ht="19.5" customHeight="1">
      <c r="A47" s="18" t="s">
        <v>19</v>
      </c>
      <c r="D47" s="22">
        <v>114950</v>
      </c>
      <c r="E47" s="20"/>
      <c r="F47" s="22">
        <v>122193</v>
      </c>
      <c r="G47" s="20"/>
      <c r="H47" s="22">
        <v>114950</v>
      </c>
      <c r="I47" s="20"/>
      <c r="J47" s="22">
        <v>122112</v>
      </c>
      <c r="L47" s="21"/>
    </row>
    <row r="48" spans="1:12" ht="19.5" customHeight="1">
      <c r="A48" s="18" t="s">
        <v>44</v>
      </c>
      <c r="B48" s="19"/>
      <c r="D48" s="20">
        <v>8461</v>
      </c>
      <c r="E48" s="20"/>
      <c r="F48" s="20">
        <v>10394</v>
      </c>
      <c r="G48" s="20"/>
      <c r="H48" s="20">
        <v>8456</v>
      </c>
      <c r="I48" s="20"/>
      <c r="J48" s="20">
        <v>10389</v>
      </c>
      <c r="L48" s="21"/>
    </row>
    <row r="49" spans="1:12" ht="19.5" customHeight="1">
      <c r="A49" s="18" t="s">
        <v>45</v>
      </c>
      <c r="B49" s="19"/>
      <c r="D49" s="20">
        <v>16540</v>
      </c>
      <c r="E49" s="20"/>
      <c r="F49" s="20">
        <v>11067</v>
      </c>
      <c r="G49" s="20"/>
      <c r="H49" s="23">
        <v>15917</v>
      </c>
      <c r="I49" s="20"/>
      <c r="J49" s="23">
        <v>11067</v>
      </c>
      <c r="L49" s="21"/>
    </row>
    <row r="50" spans="1:12" ht="19.5" customHeight="1">
      <c r="A50" s="18" t="s">
        <v>46</v>
      </c>
      <c r="B50" s="19"/>
      <c r="D50" s="20"/>
      <c r="E50" s="20"/>
      <c r="F50" s="20"/>
      <c r="G50" s="20"/>
      <c r="H50" s="20"/>
      <c r="I50" s="20"/>
      <c r="J50" s="20"/>
      <c r="L50" s="21"/>
    </row>
    <row r="51" spans="1:12" ht="19.5" customHeight="1">
      <c r="A51" s="18" t="s">
        <v>31</v>
      </c>
      <c r="B51" s="19">
        <v>14</v>
      </c>
      <c r="D51" s="20">
        <v>0</v>
      </c>
      <c r="E51" s="22"/>
      <c r="F51" s="20">
        <v>1033</v>
      </c>
      <c r="G51" s="22"/>
      <c r="H51" s="20">
        <v>0</v>
      </c>
      <c r="I51" s="20"/>
      <c r="J51" s="20">
        <v>1033</v>
      </c>
      <c r="L51" s="21"/>
    </row>
    <row r="52" spans="1:12" ht="19.5" customHeight="1">
      <c r="A52" s="18" t="s">
        <v>47</v>
      </c>
      <c r="B52" s="19"/>
      <c r="D52" s="20">
        <v>3342</v>
      </c>
      <c r="E52" s="22"/>
      <c r="F52" s="20">
        <v>2728</v>
      </c>
      <c r="G52" s="22"/>
      <c r="H52" s="20">
        <v>3301</v>
      </c>
      <c r="I52" s="20"/>
      <c r="J52" s="20">
        <v>2678</v>
      </c>
      <c r="L52" s="21"/>
    </row>
    <row r="53" spans="1:12" ht="19.5" customHeight="1">
      <c r="A53" s="18" t="s">
        <v>48</v>
      </c>
      <c r="B53" s="19"/>
      <c r="D53" s="25">
        <v>12963</v>
      </c>
      <c r="E53" s="22"/>
      <c r="F53" s="25">
        <v>18940</v>
      </c>
      <c r="G53" s="22"/>
      <c r="H53" s="25">
        <v>12953</v>
      </c>
      <c r="I53" s="20"/>
      <c r="J53" s="25">
        <v>18931</v>
      </c>
      <c r="L53" s="21"/>
    </row>
    <row r="54" spans="1:12" ht="19.5" customHeight="1">
      <c r="A54" s="5" t="s">
        <v>49</v>
      </c>
      <c r="B54" s="19"/>
      <c r="D54" s="25">
        <f>SUM(D46:D53)</f>
        <v>169591</v>
      </c>
      <c r="E54" s="22"/>
      <c r="F54" s="25">
        <f>SUM(F46:F53)</f>
        <v>184316</v>
      </c>
      <c r="G54" s="22"/>
      <c r="H54" s="25">
        <f>SUM(H46:H53)</f>
        <v>168971</v>
      </c>
      <c r="I54" s="20"/>
      <c r="J54" s="25">
        <f>SUM(J46:J53)</f>
        <v>184299</v>
      </c>
      <c r="L54" s="21"/>
    </row>
    <row r="55" spans="1:12" ht="19.5" customHeight="1">
      <c r="A55" s="5" t="s">
        <v>50</v>
      </c>
      <c r="B55" s="19"/>
      <c r="D55" s="20"/>
      <c r="E55" s="22"/>
      <c r="F55" s="20"/>
      <c r="G55" s="22"/>
      <c r="H55" s="20"/>
      <c r="I55" s="20"/>
      <c r="J55" s="20"/>
      <c r="L55" s="21"/>
    </row>
    <row r="56" spans="1:12" ht="19.5" customHeight="1">
      <c r="A56" s="18" t="s">
        <v>51</v>
      </c>
      <c r="D56" s="25">
        <v>232</v>
      </c>
      <c r="E56" s="22"/>
      <c r="F56" s="25">
        <v>232</v>
      </c>
      <c r="G56" s="22"/>
      <c r="H56" s="25">
        <v>232</v>
      </c>
      <c r="I56" s="22"/>
      <c r="J56" s="25">
        <v>232</v>
      </c>
      <c r="L56" s="21"/>
    </row>
    <row r="57" spans="1:12" ht="19.5" customHeight="1">
      <c r="A57" s="5" t="s">
        <v>52</v>
      </c>
      <c r="D57" s="25">
        <f>SUM(D56:D56)</f>
        <v>232</v>
      </c>
      <c r="E57" s="22"/>
      <c r="F57" s="25">
        <f>SUM(F56:F56)</f>
        <v>232</v>
      </c>
      <c r="G57" s="22"/>
      <c r="H57" s="25">
        <f>SUM(H56:H56)</f>
        <v>232</v>
      </c>
      <c r="I57" s="22"/>
      <c r="J57" s="25">
        <f>SUM(J56:J56)</f>
        <v>232</v>
      </c>
      <c r="L57" s="21"/>
    </row>
    <row r="58" spans="1:12" ht="19.5" customHeight="1">
      <c r="A58" s="5" t="s">
        <v>53</v>
      </c>
      <c r="D58" s="25">
        <f>SUM(D54+D57)</f>
        <v>169823</v>
      </c>
      <c r="E58" s="22"/>
      <c r="F58" s="25">
        <f>SUM(F54+F57)</f>
        <v>184548</v>
      </c>
      <c r="G58" s="22"/>
      <c r="H58" s="25">
        <f>SUM(H54+H57)</f>
        <v>169203</v>
      </c>
      <c r="I58" s="22"/>
      <c r="J58" s="25">
        <f>SUM(J54+J57)</f>
        <v>184531</v>
      </c>
      <c r="L58" s="21"/>
    </row>
    <row r="59" spans="1:12" ht="19.5" customHeight="1">
      <c r="A59" s="5" t="s">
        <v>54</v>
      </c>
      <c r="D59" s="20"/>
      <c r="E59" s="22"/>
      <c r="F59" s="20"/>
      <c r="G59" s="22"/>
      <c r="H59" s="20"/>
      <c r="I59" s="20"/>
      <c r="J59" s="20"/>
      <c r="L59" s="21"/>
    </row>
    <row r="60" spans="1:12" ht="19.5" customHeight="1">
      <c r="A60" s="18" t="s">
        <v>55</v>
      </c>
      <c r="D60" s="20"/>
      <c r="E60" s="22"/>
      <c r="F60" s="20"/>
      <c r="G60" s="22"/>
      <c r="H60" s="20"/>
      <c r="I60" s="20"/>
      <c r="J60" s="20"/>
      <c r="L60" s="21"/>
    </row>
    <row r="61" spans="1:12" ht="19.5" customHeight="1">
      <c r="A61" s="18" t="s">
        <v>56</v>
      </c>
      <c r="D61" s="20"/>
      <c r="E61" s="22"/>
      <c r="F61" s="20"/>
      <c r="G61" s="22"/>
      <c r="H61" s="20"/>
      <c r="I61" s="20"/>
      <c r="J61" s="20"/>
      <c r="L61" s="21"/>
    </row>
    <row r="62" spans="1:12" ht="19.5" customHeight="1">
      <c r="A62" s="18" t="s">
        <v>57</v>
      </c>
      <c r="D62" s="26">
        <v>333333</v>
      </c>
      <c r="E62" s="22"/>
      <c r="F62" s="26">
        <v>333333</v>
      </c>
      <c r="G62" s="22"/>
      <c r="H62" s="26">
        <v>333333</v>
      </c>
      <c r="I62" s="20"/>
      <c r="J62" s="26">
        <v>333333</v>
      </c>
      <c r="L62" s="21"/>
    </row>
    <row r="63" spans="1:12" ht="19.5" customHeight="1">
      <c r="A63" s="18" t="s">
        <v>58</v>
      </c>
      <c r="D63" s="20"/>
      <c r="E63" s="22"/>
      <c r="F63" s="20"/>
      <c r="G63" s="22"/>
      <c r="H63" s="20"/>
      <c r="I63" s="20"/>
      <c r="J63" s="20"/>
      <c r="L63" s="21"/>
    </row>
    <row r="64" spans="1:12" ht="19.5" customHeight="1">
      <c r="A64" s="18" t="s">
        <v>59</v>
      </c>
      <c r="D64" s="20">
        <v>250021</v>
      </c>
      <c r="E64" s="22"/>
      <c r="F64" s="20">
        <v>250021</v>
      </c>
      <c r="G64" s="22"/>
      <c r="H64" s="20">
        <v>250021</v>
      </c>
      <c r="I64" s="20"/>
      <c r="J64" s="20">
        <v>250021</v>
      </c>
      <c r="L64" s="21"/>
    </row>
    <row r="65" spans="1:12" ht="19.5" customHeight="1">
      <c r="A65" s="18" t="s">
        <v>60</v>
      </c>
      <c r="B65" s="19"/>
      <c r="D65" s="22">
        <v>272134</v>
      </c>
      <c r="E65" s="22"/>
      <c r="F65" s="22">
        <v>272134</v>
      </c>
      <c r="G65" s="22"/>
      <c r="H65" s="22">
        <v>272134</v>
      </c>
      <c r="I65" s="20"/>
      <c r="J65" s="22">
        <v>272134</v>
      </c>
      <c r="L65" s="21"/>
    </row>
    <row r="66" spans="1:12" ht="19.5" customHeight="1">
      <c r="A66" s="18" t="s">
        <v>61</v>
      </c>
      <c r="B66" s="19"/>
      <c r="D66" s="20"/>
      <c r="E66" s="22"/>
      <c r="F66" s="20"/>
      <c r="G66" s="22"/>
      <c r="H66" s="20"/>
      <c r="I66" s="20"/>
      <c r="J66" s="20"/>
      <c r="L66" s="21"/>
    </row>
    <row r="67" spans="1:12" ht="19.5" customHeight="1">
      <c r="A67" s="18" t="s">
        <v>62</v>
      </c>
      <c r="B67" s="19"/>
      <c r="D67" s="20">
        <v>23837</v>
      </c>
      <c r="E67" s="22"/>
      <c r="F67" s="20">
        <v>23837</v>
      </c>
      <c r="G67" s="22"/>
      <c r="H67" s="20">
        <v>23837</v>
      </c>
      <c r="I67" s="20"/>
      <c r="J67" s="20">
        <v>23837</v>
      </c>
      <c r="L67" s="21"/>
    </row>
    <row r="68" spans="1:12" ht="19.5" customHeight="1">
      <c r="A68" s="18" t="s">
        <v>63</v>
      </c>
      <c r="D68" s="25">
        <v>111303</v>
      </c>
      <c r="E68" s="22"/>
      <c r="F68" s="25">
        <v>99649</v>
      </c>
      <c r="G68" s="22"/>
      <c r="H68" s="25">
        <v>95954</v>
      </c>
      <c r="I68" s="20"/>
      <c r="J68" s="25">
        <v>91691</v>
      </c>
      <c r="L68" s="21"/>
    </row>
    <row r="69" spans="1:12" ht="19.5" customHeight="1">
      <c r="A69" s="5" t="s">
        <v>64</v>
      </c>
      <c r="D69" s="22">
        <f>SUM(D64:D68)</f>
        <v>657295</v>
      </c>
      <c r="E69" s="22"/>
      <c r="F69" s="22">
        <f>SUM(F64:F68)</f>
        <v>645641</v>
      </c>
      <c r="G69" s="22"/>
      <c r="H69" s="22">
        <f>SUM(H64:H68)</f>
        <v>641946</v>
      </c>
      <c r="I69" s="20"/>
      <c r="J69" s="22">
        <f>SUM(J64:J68)</f>
        <v>637683</v>
      </c>
      <c r="L69" s="21"/>
    </row>
    <row r="70" spans="1:12" ht="19.5" customHeight="1">
      <c r="A70" s="18" t="s">
        <v>65</v>
      </c>
      <c r="D70" s="25">
        <v>0</v>
      </c>
      <c r="E70" s="22"/>
      <c r="F70" s="25">
        <v>0</v>
      </c>
      <c r="G70" s="22"/>
      <c r="H70" s="25">
        <v>0</v>
      </c>
      <c r="I70" s="22"/>
      <c r="J70" s="25">
        <v>0</v>
      </c>
      <c r="L70" s="21"/>
    </row>
    <row r="71" spans="1:12" ht="19.5" customHeight="1">
      <c r="A71" s="5" t="s">
        <v>66</v>
      </c>
      <c r="D71" s="25">
        <f>SUM(D69:D70)</f>
        <v>657295</v>
      </c>
      <c r="E71" s="22"/>
      <c r="F71" s="25">
        <f>SUM(F69:F70)</f>
        <v>645641</v>
      </c>
      <c r="G71" s="22"/>
      <c r="H71" s="25">
        <f>SUM(H69:H70)</f>
        <v>641946</v>
      </c>
      <c r="I71" s="20"/>
      <c r="J71" s="25">
        <f>SUM(J69:J70)</f>
        <v>637683</v>
      </c>
      <c r="L71" s="21"/>
    </row>
    <row r="72" spans="1:12" ht="19.5" customHeight="1">
      <c r="A72" s="5" t="s">
        <v>67</v>
      </c>
      <c r="D72" s="26">
        <f>SUM(D58,D71)</f>
        <v>827118</v>
      </c>
      <c r="E72" s="22"/>
      <c r="F72" s="26">
        <f>SUM(F58,F71)</f>
        <v>830189</v>
      </c>
      <c r="G72" s="22"/>
      <c r="H72" s="26">
        <f>SUM(H58,H71)</f>
        <v>811149</v>
      </c>
      <c r="I72" s="20"/>
      <c r="J72" s="26">
        <f>SUM(J58,J71)</f>
        <v>822214</v>
      </c>
      <c r="L72" s="21"/>
    </row>
    <row r="73" spans="1:12" ht="19.5" customHeight="1">
      <c r="A73" s="5"/>
      <c r="D73" s="9">
        <f>SUM(D72-D32)</f>
        <v>0</v>
      </c>
      <c r="E73" s="10"/>
      <c r="F73" s="9">
        <f>SUM(F72-F32)</f>
        <v>0</v>
      </c>
      <c r="G73" s="10"/>
      <c r="H73" s="9">
        <f>SUM(H72-H32)</f>
        <v>0</v>
      </c>
      <c r="J73" s="9">
        <f>SUM(J72-J32)</f>
        <v>0</v>
      </c>
      <c r="L73" s="21"/>
    </row>
    <row r="74" spans="1:10" ht="19.5" customHeight="1">
      <c r="A74" s="27" t="s">
        <v>39</v>
      </c>
      <c r="B74" s="7"/>
      <c r="C74" s="8"/>
      <c r="D74" s="9"/>
      <c r="E74" s="10"/>
      <c r="F74" s="9"/>
      <c r="G74" s="10"/>
      <c r="H74" s="9"/>
      <c r="I74" s="10"/>
      <c r="J74" s="9"/>
    </row>
    <row r="76" ht="19.5" customHeight="1">
      <c r="A76" s="29"/>
    </row>
    <row r="77" ht="19.5" customHeight="1">
      <c r="A77" s="8"/>
    </row>
    <row r="78" ht="19.5" customHeight="1">
      <c r="B78" s="30" t="s">
        <v>68</v>
      </c>
    </row>
    <row r="79" ht="19.5" customHeight="1">
      <c r="A79" s="29"/>
    </row>
  </sheetData>
  <mergeCells count="4">
    <mergeCell ref="D5:F5"/>
    <mergeCell ref="H5:J5"/>
    <mergeCell ref="D39:F39"/>
    <mergeCell ref="H39:J39"/>
  </mergeCells>
  <printOptions horizontalCentered="1"/>
  <pageMargins left="0.9840277777777778" right="0.39375" top="0.9055555555555556" bottom="0.39375" header="0.5118055555555556" footer="0.5118055555555556"/>
  <pageSetup firstPageNumber="2" useFirstPageNumber="1" horizontalDpi="300" verticalDpi="300" orientation="portrait" paperSize="9" scale="88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showGridLines="0" zoomScale="145" zoomScaleNormal="145" workbookViewId="0" topLeftCell="A1">
      <selection activeCell="A28" sqref="A28"/>
    </sheetView>
  </sheetViews>
  <sheetFormatPr defaultColWidth="9.140625" defaultRowHeight="19.5" customHeight="1"/>
  <cols>
    <col min="1" max="1" width="45.00390625" style="1" customWidth="1"/>
    <col min="2" max="2" width="7.28125" style="2" customWidth="1"/>
    <col min="3" max="3" width="1.57421875" style="1" customWidth="1"/>
    <col min="4" max="4" width="12.7109375" style="3" customWidth="1"/>
    <col min="5" max="5" width="0.85546875" style="4" customWidth="1"/>
    <col min="6" max="6" width="12.7109375" style="3" customWidth="1"/>
    <col min="7" max="7" width="0.85546875" style="4" customWidth="1"/>
    <col min="8" max="8" width="12.7109375" style="3" customWidth="1"/>
    <col min="9" max="9" width="0.85546875" style="4" customWidth="1"/>
    <col min="10" max="10" width="12.7109375" style="3" customWidth="1"/>
    <col min="11" max="11" width="13.57421875" style="31" customWidth="1"/>
    <col min="12" max="16384" width="9.140625" style="1" customWidth="1"/>
  </cols>
  <sheetData>
    <row r="1" spans="8:10" ht="19.5" customHeight="1">
      <c r="H1" s="1"/>
      <c r="J1" s="32" t="s">
        <v>69</v>
      </c>
    </row>
    <row r="2" ht="19.5" customHeight="1">
      <c r="A2" s="5" t="s">
        <v>0</v>
      </c>
    </row>
    <row r="3" ht="19.5" customHeight="1">
      <c r="A3" s="5" t="s">
        <v>70</v>
      </c>
    </row>
    <row r="4" spans="1:10" ht="19.5" customHeight="1">
      <c r="A4" s="6" t="s">
        <v>71</v>
      </c>
      <c r="B4" s="7"/>
      <c r="C4" s="8"/>
      <c r="D4" s="9"/>
      <c r="E4" s="10"/>
      <c r="F4" s="9"/>
      <c r="G4" s="10"/>
      <c r="H4" s="9"/>
      <c r="I4" s="10"/>
      <c r="J4" s="9"/>
    </row>
    <row r="5" spans="1:10" ht="19.5" customHeight="1">
      <c r="A5" s="8"/>
      <c r="B5" s="7"/>
      <c r="C5" s="8"/>
      <c r="D5" s="28"/>
      <c r="E5" s="28"/>
      <c r="F5" s="28"/>
      <c r="G5" s="28"/>
      <c r="H5" s="28"/>
      <c r="I5" s="28"/>
      <c r="J5" s="11" t="s">
        <v>3</v>
      </c>
    </row>
    <row r="6" spans="4:10" ht="19.5" customHeight="1">
      <c r="D6" s="13" t="s">
        <v>4</v>
      </c>
      <c r="E6" s="13"/>
      <c r="F6" s="13"/>
      <c r="H6" s="13" t="s">
        <v>5</v>
      </c>
      <c r="I6" s="13"/>
      <c r="J6" s="13"/>
    </row>
    <row r="7" spans="2:10" ht="19.5" customHeight="1">
      <c r="B7" s="15" t="s">
        <v>6</v>
      </c>
      <c r="D7" s="16" t="s">
        <v>72</v>
      </c>
      <c r="E7" s="33"/>
      <c r="F7" s="16" t="s">
        <v>73</v>
      </c>
      <c r="G7" s="33"/>
      <c r="H7" s="16" t="s">
        <v>72</v>
      </c>
      <c r="I7" s="33"/>
      <c r="J7" s="16" t="s">
        <v>73</v>
      </c>
    </row>
    <row r="8" spans="2:10" ht="19.5" customHeight="1">
      <c r="B8" s="7"/>
      <c r="D8" s="7"/>
      <c r="E8" s="33"/>
      <c r="F8" s="7"/>
      <c r="G8" s="33"/>
      <c r="H8" s="7"/>
      <c r="I8" s="33"/>
      <c r="J8" s="7"/>
    </row>
    <row r="9" spans="1:10" ht="19.5" customHeight="1">
      <c r="A9" s="18" t="s">
        <v>74</v>
      </c>
      <c r="B9" s="19">
        <v>20.1</v>
      </c>
      <c r="D9" s="20">
        <v>139000</v>
      </c>
      <c r="E9" s="20"/>
      <c r="F9" s="20">
        <v>175188</v>
      </c>
      <c r="G9" s="20"/>
      <c r="H9" s="20">
        <v>138989</v>
      </c>
      <c r="I9" s="20"/>
      <c r="J9" s="20">
        <v>175187</v>
      </c>
    </row>
    <row r="10" spans="1:10" ht="19.5" customHeight="1">
      <c r="A10" s="18" t="s">
        <v>75</v>
      </c>
      <c r="B10" s="19"/>
      <c r="D10" s="20">
        <v>1071</v>
      </c>
      <c r="E10" s="20"/>
      <c r="F10" s="20">
        <v>3153</v>
      </c>
      <c r="G10" s="20"/>
      <c r="H10" s="20">
        <v>1071</v>
      </c>
      <c r="I10" s="20"/>
      <c r="J10" s="20">
        <v>3153</v>
      </c>
    </row>
    <row r="11" spans="1:10" ht="19.5" customHeight="1">
      <c r="A11" s="18" t="s">
        <v>76</v>
      </c>
      <c r="B11" s="19">
        <v>20.1</v>
      </c>
      <c r="D11" s="20">
        <v>98163</v>
      </c>
      <c r="E11" s="20"/>
      <c r="F11" s="20">
        <v>138556</v>
      </c>
      <c r="G11" s="20"/>
      <c r="H11" s="20">
        <v>98528</v>
      </c>
      <c r="I11" s="20"/>
      <c r="J11" s="20">
        <v>135881</v>
      </c>
    </row>
    <row r="12" spans="1:10" ht="19.5" customHeight="1">
      <c r="A12" s="18" t="s">
        <v>77</v>
      </c>
      <c r="B12" s="19"/>
      <c r="D12" s="20">
        <v>745</v>
      </c>
      <c r="E12" s="20"/>
      <c r="F12" s="20">
        <v>2310</v>
      </c>
      <c r="G12" s="20"/>
      <c r="H12" s="20">
        <v>745</v>
      </c>
      <c r="I12" s="20"/>
      <c r="J12" s="20">
        <v>2310</v>
      </c>
    </row>
    <row r="13" spans="1:10" ht="19.5" customHeight="1">
      <c r="A13" s="5" t="s">
        <v>78</v>
      </c>
      <c r="B13" s="19"/>
      <c r="D13" s="34">
        <f>D9+D10-D11-D12</f>
        <v>41163</v>
      </c>
      <c r="E13" s="20"/>
      <c r="F13" s="34">
        <f>F9+F10-F11-F12</f>
        <v>37475</v>
      </c>
      <c r="G13" s="20"/>
      <c r="H13" s="34">
        <f>H9+H10-H11-H12</f>
        <v>40787</v>
      </c>
      <c r="I13" s="20"/>
      <c r="J13" s="34">
        <f>J9+J10-J11-J12</f>
        <v>40149</v>
      </c>
    </row>
    <row r="14" spans="1:10" ht="19.5" customHeight="1">
      <c r="A14" s="18" t="s">
        <v>79</v>
      </c>
      <c r="B14" s="19"/>
      <c r="D14" s="22">
        <v>35702</v>
      </c>
      <c r="E14" s="22"/>
      <c r="F14" s="22">
        <v>63989</v>
      </c>
      <c r="G14" s="22"/>
      <c r="H14" s="22">
        <v>35275</v>
      </c>
      <c r="I14" s="22"/>
      <c r="J14" s="22">
        <v>63918</v>
      </c>
    </row>
    <row r="15" spans="1:10" ht="19.5" customHeight="1">
      <c r="A15" s="5" t="s">
        <v>80</v>
      </c>
      <c r="B15" s="19"/>
      <c r="D15" s="34">
        <f>D13-D14</f>
        <v>5461</v>
      </c>
      <c r="E15" s="22"/>
      <c r="F15" s="34">
        <f>F13-F14</f>
        <v>-26514</v>
      </c>
      <c r="G15" s="22"/>
      <c r="H15" s="34">
        <f>H13-H14</f>
        <v>5512</v>
      </c>
      <c r="I15" s="22"/>
      <c r="J15" s="34">
        <f>J13-J14</f>
        <v>-23769</v>
      </c>
    </row>
    <row r="16" spans="1:10" ht="19.5" customHeight="1">
      <c r="A16" s="18" t="s">
        <v>81</v>
      </c>
      <c r="B16" s="19"/>
      <c r="D16" s="22">
        <v>2529</v>
      </c>
      <c r="E16" s="20"/>
      <c r="F16" s="22">
        <v>2906</v>
      </c>
      <c r="G16" s="20"/>
      <c r="H16" s="22">
        <v>2527</v>
      </c>
      <c r="I16" s="22"/>
      <c r="J16" s="22">
        <v>2920</v>
      </c>
    </row>
    <row r="17" spans="1:10" ht="19.5" customHeight="1">
      <c r="A17" s="18" t="s">
        <v>82</v>
      </c>
      <c r="B17" s="19"/>
      <c r="D17" s="25">
        <v>-1155</v>
      </c>
      <c r="E17" s="20"/>
      <c r="F17" s="25">
        <v>-1125</v>
      </c>
      <c r="G17" s="20"/>
      <c r="H17" s="25">
        <v>-1155</v>
      </c>
      <c r="I17" s="22"/>
      <c r="J17" s="25">
        <v>-1125</v>
      </c>
    </row>
    <row r="18" spans="1:10" ht="19.5" customHeight="1">
      <c r="A18" s="5" t="s">
        <v>83</v>
      </c>
      <c r="B18" s="19"/>
      <c r="D18" s="34">
        <f>SUM(D15:D17)</f>
        <v>6835</v>
      </c>
      <c r="E18" s="20"/>
      <c r="F18" s="34">
        <f>SUM(F15:F17)</f>
        <v>-24733</v>
      </c>
      <c r="G18" s="20"/>
      <c r="H18" s="34">
        <f>SUM(H15:H17)</f>
        <v>6884</v>
      </c>
      <c r="I18" s="22"/>
      <c r="J18" s="34">
        <f>SUM(J15:J17)</f>
        <v>-21974</v>
      </c>
    </row>
    <row r="19" spans="1:10" ht="19.5" customHeight="1">
      <c r="A19" s="18" t="s">
        <v>84</v>
      </c>
      <c r="B19" s="19"/>
      <c r="D19" s="25">
        <v>4997</v>
      </c>
      <c r="E19" s="20"/>
      <c r="F19" s="25">
        <v>2339</v>
      </c>
      <c r="G19" s="20"/>
      <c r="H19" s="25">
        <v>0</v>
      </c>
      <c r="I19" s="20"/>
      <c r="J19" s="25">
        <v>0</v>
      </c>
    </row>
    <row r="20" spans="1:10" ht="19.5" customHeight="1">
      <c r="A20" s="5" t="s">
        <v>85</v>
      </c>
      <c r="B20" s="35"/>
      <c r="D20" s="22">
        <f>SUM(D18:D19)</f>
        <v>11832</v>
      </c>
      <c r="E20" s="20"/>
      <c r="F20" s="22">
        <f>SUM(F18:F19)</f>
        <v>-22394</v>
      </c>
      <c r="G20" s="20"/>
      <c r="H20" s="22">
        <f>SUM(H18:H19)</f>
        <v>6884</v>
      </c>
      <c r="I20" s="20"/>
      <c r="J20" s="22">
        <f>SUM(J18:J19)</f>
        <v>-21974</v>
      </c>
    </row>
    <row r="21" spans="1:10" ht="19.5" customHeight="1">
      <c r="A21" s="18" t="s">
        <v>86</v>
      </c>
      <c r="B21" s="19"/>
      <c r="D21" s="20">
        <v>0</v>
      </c>
      <c r="E21" s="20"/>
      <c r="F21" s="20">
        <v>-31</v>
      </c>
      <c r="G21" s="20"/>
      <c r="H21" s="20">
        <v>0</v>
      </c>
      <c r="I21" s="20"/>
      <c r="J21" s="20">
        <v>-31</v>
      </c>
    </row>
    <row r="22" spans="1:10" ht="19.5" customHeight="1">
      <c r="A22" s="18" t="s">
        <v>87</v>
      </c>
      <c r="B22" s="19">
        <v>15</v>
      </c>
      <c r="D22" s="25">
        <v>-571</v>
      </c>
      <c r="E22" s="20"/>
      <c r="F22" s="25">
        <v>4845</v>
      </c>
      <c r="G22" s="20"/>
      <c r="H22" s="25">
        <v>-571</v>
      </c>
      <c r="I22" s="20"/>
      <c r="J22" s="25">
        <v>4845</v>
      </c>
    </row>
    <row r="23" spans="1:10" ht="19.5" customHeight="1">
      <c r="A23" s="5" t="s">
        <v>88</v>
      </c>
      <c r="B23" s="19"/>
      <c r="D23" s="26">
        <f>SUM(D20:D22)</f>
        <v>11261</v>
      </c>
      <c r="E23" s="22"/>
      <c r="F23" s="26">
        <f>SUM(F20:F22)</f>
        <v>-17580</v>
      </c>
      <c r="G23" s="22"/>
      <c r="H23" s="26">
        <f>SUM(H20:H22)</f>
        <v>6313</v>
      </c>
      <c r="I23" s="22"/>
      <c r="J23" s="26">
        <f>SUM(J20:J22)</f>
        <v>-17160</v>
      </c>
    </row>
    <row r="24" spans="1:10" ht="19.5" customHeight="1">
      <c r="A24" s="5"/>
      <c r="B24" s="19"/>
      <c r="D24" s="22"/>
      <c r="E24" s="22"/>
      <c r="F24" s="22"/>
      <c r="G24" s="22"/>
      <c r="H24" s="22"/>
      <c r="I24" s="22"/>
      <c r="J24" s="22"/>
    </row>
    <row r="25" spans="1:10" ht="19.5" customHeight="1">
      <c r="A25" s="5" t="s">
        <v>89</v>
      </c>
      <c r="B25" s="19"/>
      <c r="D25" s="22"/>
      <c r="E25" s="22"/>
      <c r="F25" s="22"/>
      <c r="G25" s="22"/>
      <c r="H25" s="22"/>
      <c r="I25" s="22"/>
      <c r="J25" s="22"/>
    </row>
    <row r="26" spans="1:10" ht="19.5" customHeight="1">
      <c r="A26" s="18" t="s">
        <v>90</v>
      </c>
      <c r="B26" s="19"/>
      <c r="D26" s="22">
        <v>11261</v>
      </c>
      <c r="E26" s="22"/>
      <c r="F26" s="22">
        <v>-17580</v>
      </c>
      <c r="G26" s="22"/>
      <c r="H26" s="22">
        <v>6313</v>
      </c>
      <c r="I26" s="22"/>
      <c r="J26" s="22">
        <v>-17160</v>
      </c>
    </row>
    <row r="27" spans="1:10" ht="19.5" customHeight="1">
      <c r="A27" s="18" t="s">
        <v>91</v>
      </c>
      <c r="B27" s="19"/>
      <c r="D27" s="22">
        <v>0</v>
      </c>
      <c r="E27" s="22"/>
      <c r="F27" s="22">
        <v>0</v>
      </c>
      <c r="G27" s="22"/>
      <c r="H27" s="22">
        <v>0</v>
      </c>
      <c r="I27" s="22"/>
      <c r="J27" s="22">
        <v>0</v>
      </c>
    </row>
    <row r="28" spans="1:10" ht="19.5" customHeight="1">
      <c r="A28" s="5"/>
      <c r="B28" s="19"/>
      <c r="D28" s="36">
        <f>SUM(D26:D27)</f>
        <v>11261</v>
      </c>
      <c r="E28" s="22"/>
      <c r="F28" s="36">
        <f>SUM(F26:F27)</f>
        <v>-17580</v>
      </c>
      <c r="G28" s="22"/>
      <c r="H28" s="36">
        <f>SUM(H26:H27)</f>
        <v>6313</v>
      </c>
      <c r="I28" s="22"/>
      <c r="J28" s="36">
        <f>SUM(J26:J27)</f>
        <v>-17160</v>
      </c>
    </row>
    <row r="29" spans="1:10" ht="19.5" customHeight="1">
      <c r="A29" s="5" t="s">
        <v>92</v>
      </c>
      <c r="B29" s="19">
        <v>16</v>
      </c>
      <c r="D29" s="9"/>
      <c r="E29" s="10"/>
      <c r="F29" s="9"/>
      <c r="G29" s="10"/>
      <c r="H29" s="9"/>
      <c r="I29" s="10"/>
      <c r="J29" s="11" t="s">
        <v>93</v>
      </c>
    </row>
    <row r="30" spans="1:2" ht="19.5" customHeight="1">
      <c r="A30" s="18" t="s">
        <v>94</v>
      </c>
      <c r="B30" s="19"/>
    </row>
    <row r="31" spans="1:10" ht="19.5" customHeight="1">
      <c r="A31" s="18" t="s">
        <v>95</v>
      </c>
      <c r="B31" s="19"/>
      <c r="D31" s="37">
        <v>0.05</v>
      </c>
      <c r="E31" s="38"/>
      <c r="F31" s="37">
        <v>-0.07</v>
      </c>
      <c r="G31" s="38"/>
      <c r="H31" s="37">
        <v>0.03</v>
      </c>
      <c r="I31" s="39"/>
      <c r="J31" s="37">
        <v>-0.07</v>
      </c>
    </row>
    <row r="34" spans="1:10" ht="19.5" customHeight="1">
      <c r="A34" s="27" t="s">
        <v>39</v>
      </c>
      <c r="B34" s="7"/>
      <c r="C34" s="8"/>
      <c r="D34" s="9"/>
      <c r="E34" s="10"/>
      <c r="F34" s="9"/>
      <c r="G34" s="10"/>
      <c r="H34" s="9"/>
      <c r="I34" s="10"/>
      <c r="J34" s="9"/>
    </row>
    <row r="35" spans="8:10" ht="19.5" customHeight="1">
      <c r="H35" s="1"/>
      <c r="J35" s="32" t="s">
        <v>69</v>
      </c>
    </row>
    <row r="36" ht="19.5" customHeight="1">
      <c r="A36" s="5" t="str">
        <f>'[1]BS'!A1</f>
        <v>บริษัท อินเทอร์เน็ตประเทศไทย จำกัด (มหาชน) และบริษัทย่อย</v>
      </c>
    </row>
    <row r="37" ht="19.5" customHeight="1">
      <c r="A37" s="5" t="s">
        <v>70</v>
      </c>
    </row>
    <row r="38" spans="1:10" ht="19.5" customHeight="1">
      <c r="A38" s="6" t="s">
        <v>96</v>
      </c>
      <c r="B38" s="7"/>
      <c r="C38" s="8"/>
      <c r="D38" s="9"/>
      <c r="E38" s="10"/>
      <c r="F38" s="9"/>
      <c r="G38" s="10"/>
      <c r="H38" s="9"/>
      <c r="I38" s="10"/>
      <c r="J38" s="9"/>
    </row>
    <row r="39" spans="1:10" ht="19.5" customHeight="1">
      <c r="A39" s="8"/>
      <c r="B39" s="7"/>
      <c r="C39" s="8"/>
      <c r="D39" s="28"/>
      <c r="E39" s="28"/>
      <c r="F39" s="28"/>
      <c r="G39" s="28"/>
      <c r="H39" s="28"/>
      <c r="I39" s="28"/>
      <c r="J39" s="11" t="s">
        <v>3</v>
      </c>
    </row>
    <row r="40" spans="4:10" ht="19.5" customHeight="1">
      <c r="D40" s="13" t="s">
        <v>4</v>
      </c>
      <c r="E40" s="13"/>
      <c r="F40" s="13"/>
      <c r="H40" s="13" t="s">
        <v>5</v>
      </c>
      <c r="I40" s="13"/>
      <c r="J40" s="13"/>
    </row>
    <row r="41" spans="2:10" ht="19.5" customHeight="1">
      <c r="B41" s="15" t="s">
        <v>6</v>
      </c>
      <c r="D41" s="16" t="s">
        <v>72</v>
      </c>
      <c r="E41" s="33"/>
      <c r="F41" s="16" t="s">
        <v>73</v>
      </c>
      <c r="G41" s="33"/>
      <c r="H41" s="16" t="s">
        <v>72</v>
      </c>
      <c r="I41" s="33"/>
      <c r="J41" s="16" t="s">
        <v>73</v>
      </c>
    </row>
    <row r="42" spans="2:10" ht="19.5" customHeight="1">
      <c r="B42" s="7"/>
      <c r="D42" s="7"/>
      <c r="E42" s="33"/>
      <c r="F42" s="7"/>
      <c r="G42" s="33"/>
      <c r="H42" s="7"/>
      <c r="I42" s="33"/>
      <c r="J42" s="7"/>
    </row>
    <row r="43" spans="1:10" ht="19.5" customHeight="1">
      <c r="A43" s="18" t="s">
        <v>74</v>
      </c>
      <c r="B43" s="19">
        <v>20.1</v>
      </c>
      <c r="D43" s="20">
        <v>279495</v>
      </c>
      <c r="E43" s="20"/>
      <c r="F43" s="20">
        <v>381545</v>
      </c>
      <c r="G43" s="20"/>
      <c r="H43" s="20">
        <v>279494</v>
      </c>
      <c r="I43" s="20"/>
      <c r="J43" s="20">
        <v>381544</v>
      </c>
    </row>
    <row r="44" spans="1:10" ht="19.5" customHeight="1">
      <c r="A44" s="18" t="s">
        <v>75</v>
      </c>
      <c r="B44" s="19"/>
      <c r="D44" s="20">
        <v>2356</v>
      </c>
      <c r="E44" s="20"/>
      <c r="F44" s="20">
        <v>37529</v>
      </c>
      <c r="G44" s="20"/>
      <c r="H44" s="20">
        <v>2356</v>
      </c>
      <c r="I44" s="20"/>
      <c r="J44" s="20">
        <v>37529</v>
      </c>
    </row>
    <row r="45" spans="1:10" ht="19.5" customHeight="1">
      <c r="A45" s="18" t="s">
        <v>76</v>
      </c>
      <c r="B45" s="19">
        <v>20.1</v>
      </c>
      <c r="D45" s="20">
        <v>199356</v>
      </c>
      <c r="E45" s="20"/>
      <c r="F45" s="20">
        <v>302124</v>
      </c>
      <c r="G45" s="20"/>
      <c r="H45" s="20">
        <v>200086</v>
      </c>
      <c r="I45" s="20"/>
      <c r="J45" s="20">
        <v>299448</v>
      </c>
    </row>
    <row r="46" spans="1:10" ht="19.5" customHeight="1">
      <c r="A46" s="18" t="s">
        <v>77</v>
      </c>
      <c r="B46" s="19"/>
      <c r="D46" s="20">
        <v>1875</v>
      </c>
      <c r="E46" s="22"/>
      <c r="F46" s="20">
        <v>33893</v>
      </c>
      <c r="G46" s="20"/>
      <c r="H46" s="20">
        <v>1875</v>
      </c>
      <c r="I46" s="20"/>
      <c r="J46" s="20">
        <v>33893</v>
      </c>
    </row>
    <row r="47" spans="1:10" ht="19.5" customHeight="1">
      <c r="A47" s="5" t="s">
        <v>78</v>
      </c>
      <c r="B47" s="19"/>
      <c r="D47" s="34">
        <f>D43+D44-D45-D46</f>
        <v>80620</v>
      </c>
      <c r="E47" s="22">
        <f>SUM(E43:E46)</f>
        <v>0</v>
      </c>
      <c r="F47" s="34">
        <f>F43+F44-F45-F46</f>
        <v>83057</v>
      </c>
      <c r="G47" s="20"/>
      <c r="H47" s="34">
        <f>H43+H44-H45-H46</f>
        <v>79889</v>
      </c>
      <c r="I47" s="20"/>
      <c r="J47" s="34">
        <f>J43+J44-J45-J46</f>
        <v>85732</v>
      </c>
    </row>
    <row r="48" spans="1:10" ht="19.5" customHeight="1">
      <c r="A48" s="18" t="s">
        <v>79</v>
      </c>
      <c r="B48" s="19"/>
      <c r="D48" s="22">
        <v>72852</v>
      </c>
      <c r="E48" s="22"/>
      <c r="F48" s="22">
        <v>107162</v>
      </c>
      <c r="G48" s="22"/>
      <c r="H48" s="22">
        <v>71895</v>
      </c>
      <c r="I48" s="22"/>
      <c r="J48" s="22">
        <v>107040</v>
      </c>
    </row>
    <row r="49" spans="1:10" ht="19.5" customHeight="1">
      <c r="A49" s="5" t="s">
        <v>80</v>
      </c>
      <c r="B49" s="19"/>
      <c r="D49" s="34">
        <f>D47-D48</f>
        <v>7768</v>
      </c>
      <c r="E49" s="22">
        <f>SUM(E47:E48)</f>
        <v>0</v>
      </c>
      <c r="F49" s="34">
        <f>F47-F48</f>
        <v>-24105</v>
      </c>
      <c r="G49" s="22"/>
      <c r="H49" s="34">
        <f>H47-H48</f>
        <v>7994</v>
      </c>
      <c r="I49" s="22"/>
      <c r="J49" s="34">
        <f>J47-J48</f>
        <v>-21308</v>
      </c>
    </row>
    <row r="50" spans="1:10" ht="19.5" customHeight="1">
      <c r="A50" s="18" t="s">
        <v>81</v>
      </c>
      <c r="B50" s="19"/>
      <c r="D50" s="22">
        <v>4695</v>
      </c>
      <c r="E50" s="20"/>
      <c r="F50" s="22">
        <v>4460</v>
      </c>
      <c r="G50" s="20"/>
      <c r="H50" s="22">
        <v>4696</v>
      </c>
      <c r="I50" s="22"/>
      <c r="J50" s="22">
        <v>4492</v>
      </c>
    </row>
    <row r="51" spans="1:10" ht="19.5" customHeight="1">
      <c r="A51" s="18" t="s">
        <v>82</v>
      </c>
      <c r="B51" s="19"/>
      <c r="D51" s="25">
        <v>-2313</v>
      </c>
      <c r="E51" s="20"/>
      <c r="F51" s="25">
        <v>-2250</v>
      </c>
      <c r="G51" s="20"/>
      <c r="H51" s="25">
        <v>-2313</v>
      </c>
      <c r="I51" s="22"/>
      <c r="J51" s="25">
        <v>-2250</v>
      </c>
    </row>
    <row r="52" spans="1:10" ht="19.5" customHeight="1">
      <c r="A52" s="5" t="s">
        <v>83</v>
      </c>
      <c r="B52" s="19"/>
      <c r="D52" s="34">
        <f>SUM(D49:D51)</f>
        <v>10150</v>
      </c>
      <c r="E52" s="20"/>
      <c r="F52" s="34">
        <f>SUM(F49:F51)</f>
        <v>-21895</v>
      </c>
      <c r="G52" s="20"/>
      <c r="H52" s="34">
        <f>SUM(H49:H51)</f>
        <v>10377</v>
      </c>
      <c r="I52" s="22"/>
      <c r="J52" s="34">
        <f>SUM(J49:J51)</f>
        <v>-19066</v>
      </c>
    </row>
    <row r="53" spans="1:10" ht="19.5" customHeight="1">
      <c r="A53" s="18" t="s">
        <v>84</v>
      </c>
      <c r="B53" s="19"/>
      <c r="D53" s="25">
        <v>7618</v>
      </c>
      <c r="E53" s="20"/>
      <c r="F53" s="25">
        <v>2977</v>
      </c>
      <c r="G53" s="20"/>
      <c r="H53" s="25">
        <v>0</v>
      </c>
      <c r="I53" s="20"/>
      <c r="J53" s="25">
        <v>0</v>
      </c>
    </row>
    <row r="54" spans="1:10" ht="19.5" customHeight="1">
      <c r="A54" s="5" t="s">
        <v>85</v>
      </c>
      <c r="B54" s="35"/>
      <c r="D54" s="22">
        <f>SUM(D52:D53)</f>
        <v>17768</v>
      </c>
      <c r="E54" s="20"/>
      <c r="F54" s="22">
        <f>SUM(F52:F53)</f>
        <v>-18918</v>
      </c>
      <c r="G54" s="20"/>
      <c r="H54" s="22">
        <f>SUM(H52:H53)</f>
        <v>10377</v>
      </c>
      <c r="I54" s="20"/>
      <c r="J54" s="22">
        <f>SUM(J52:J53)</f>
        <v>-19066</v>
      </c>
    </row>
    <row r="55" spans="1:10" ht="19.5" customHeight="1">
      <c r="A55" s="18" t="s">
        <v>86</v>
      </c>
      <c r="B55" s="19"/>
      <c r="D55" s="20">
        <v>-1</v>
      </c>
      <c r="E55" s="20"/>
      <c r="F55" s="20">
        <v>-72</v>
      </c>
      <c r="G55" s="20"/>
      <c r="H55" s="20">
        <v>-1</v>
      </c>
      <c r="I55" s="20"/>
      <c r="J55" s="20">
        <v>-72</v>
      </c>
    </row>
    <row r="56" spans="1:10" ht="19.5" customHeight="1">
      <c r="A56" s="18" t="s">
        <v>87</v>
      </c>
      <c r="B56" s="19">
        <v>15</v>
      </c>
      <c r="D56" s="25">
        <v>-1113</v>
      </c>
      <c r="E56" s="20"/>
      <c r="F56" s="25">
        <v>3582</v>
      </c>
      <c r="G56" s="20"/>
      <c r="H56" s="25">
        <v>-1113</v>
      </c>
      <c r="I56" s="20"/>
      <c r="J56" s="25">
        <v>3582</v>
      </c>
    </row>
    <row r="57" spans="1:10" ht="19.5" customHeight="1">
      <c r="A57" s="5" t="s">
        <v>88</v>
      </c>
      <c r="B57" s="19"/>
      <c r="D57" s="26">
        <f>SUM(D54:D56)</f>
        <v>16654</v>
      </c>
      <c r="E57" s="22"/>
      <c r="F57" s="26">
        <f>SUM(F54:F56)</f>
        <v>-15408</v>
      </c>
      <c r="G57" s="22"/>
      <c r="H57" s="26">
        <f>SUM(H54:H56)</f>
        <v>9263</v>
      </c>
      <c r="I57" s="22"/>
      <c r="J57" s="26">
        <f>SUM(J54:J56)</f>
        <v>-15556</v>
      </c>
    </row>
    <row r="58" spans="1:10" ht="19.5" customHeight="1">
      <c r="A58" s="5"/>
      <c r="B58" s="19"/>
      <c r="D58" s="22"/>
      <c r="E58" s="22"/>
      <c r="F58" s="22"/>
      <c r="G58" s="22"/>
      <c r="H58" s="22"/>
      <c r="I58" s="22"/>
      <c r="J58" s="22"/>
    </row>
    <row r="59" spans="1:10" ht="19.5" customHeight="1">
      <c r="A59" s="5" t="s">
        <v>89</v>
      </c>
      <c r="B59" s="19"/>
      <c r="D59" s="22"/>
      <c r="E59" s="22"/>
      <c r="F59" s="22"/>
      <c r="G59" s="22"/>
      <c r="H59" s="22"/>
      <c r="I59" s="22"/>
      <c r="J59" s="22"/>
    </row>
    <row r="60" spans="1:10" ht="19.5" customHeight="1">
      <c r="A60" s="18" t="s">
        <v>90</v>
      </c>
      <c r="B60" s="19"/>
      <c r="D60" s="22">
        <v>16654</v>
      </c>
      <c r="E60" s="22"/>
      <c r="F60" s="22">
        <v>-15408</v>
      </c>
      <c r="G60" s="22"/>
      <c r="H60" s="22">
        <v>9263</v>
      </c>
      <c r="I60" s="22"/>
      <c r="J60" s="22">
        <v>-15556</v>
      </c>
    </row>
    <row r="61" spans="1:10" ht="19.5" customHeight="1">
      <c r="A61" s="18" t="s">
        <v>91</v>
      </c>
      <c r="B61" s="19"/>
      <c r="D61" s="22">
        <v>0</v>
      </c>
      <c r="E61" s="22"/>
      <c r="F61" s="22">
        <v>0</v>
      </c>
      <c r="G61" s="22"/>
      <c r="H61" s="22">
        <v>0</v>
      </c>
      <c r="I61" s="22"/>
      <c r="J61" s="22">
        <v>0</v>
      </c>
    </row>
    <row r="62" spans="1:10" ht="19.5" customHeight="1">
      <c r="A62" s="5"/>
      <c r="B62" s="19"/>
      <c r="D62" s="36">
        <f>SUM(D60:D61)</f>
        <v>16654</v>
      </c>
      <c r="E62" s="22"/>
      <c r="F62" s="36">
        <f>SUM(F60:F61)</f>
        <v>-15408</v>
      </c>
      <c r="G62" s="22"/>
      <c r="H62" s="36">
        <f>SUM(H60:H61)</f>
        <v>9263</v>
      </c>
      <c r="I62" s="22"/>
      <c r="J62" s="36">
        <f>SUM(J60:J61)</f>
        <v>-15556</v>
      </c>
    </row>
    <row r="63" spans="1:10" ht="19.5" customHeight="1">
      <c r="A63" s="5" t="s">
        <v>92</v>
      </c>
      <c r="B63" s="19">
        <v>16</v>
      </c>
      <c r="D63" s="9"/>
      <c r="E63" s="10"/>
      <c r="F63" s="9"/>
      <c r="G63" s="10"/>
      <c r="H63" s="9"/>
      <c r="I63" s="10"/>
      <c r="J63" s="11" t="s">
        <v>93</v>
      </c>
    </row>
    <row r="64" spans="1:2" ht="19.5" customHeight="1">
      <c r="A64" s="18" t="s">
        <v>94</v>
      </c>
      <c r="B64" s="19"/>
    </row>
    <row r="65" spans="1:10" ht="19.5" customHeight="1">
      <c r="A65" s="18" t="s">
        <v>95</v>
      </c>
      <c r="B65" s="19"/>
      <c r="D65" s="37">
        <v>0.07</v>
      </c>
      <c r="E65" s="38"/>
      <c r="F65" s="37">
        <v>-0.06</v>
      </c>
      <c r="G65" s="38"/>
      <c r="H65" s="37">
        <v>0.04</v>
      </c>
      <c r="I65" s="39"/>
      <c r="J65" s="37">
        <v>-0.06</v>
      </c>
    </row>
    <row r="68" spans="1:10" ht="19.5" customHeight="1">
      <c r="A68" s="8" t="str">
        <f>'[1]BS'!A74</f>
        <v>หมายเหตุประกอบงบการเงินเป็นส่วนหนึ่งของงบการเงินนี้</v>
      </c>
      <c r="B68" s="7"/>
      <c r="C68" s="8"/>
      <c r="D68" s="9"/>
      <c r="E68" s="10"/>
      <c r="F68" s="9"/>
      <c r="G68" s="10"/>
      <c r="H68" s="9"/>
      <c r="I68" s="10"/>
      <c r="J68" s="9"/>
    </row>
  </sheetData>
  <mergeCells count="4">
    <mergeCell ref="D6:F6"/>
    <mergeCell ref="H6:J6"/>
    <mergeCell ref="D40:F40"/>
    <mergeCell ref="H40:J40"/>
  </mergeCells>
  <printOptions horizontalCentered="1"/>
  <pageMargins left="0.9840277777777778" right="0.39375" top="0.9055555555555556" bottom="0.39375" header="0.5118055555555556" footer="0.5118055555555556"/>
  <pageSetup firstPageNumber="4" useFirstPageNumber="1" horizontalDpi="300" verticalDpi="300" orientation="portrait" paperSize="9" scale="88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4"/>
  <sheetViews>
    <sheetView showGridLines="0" zoomScale="115" zoomScaleNormal="115" workbookViewId="0" topLeftCell="A40">
      <selection activeCell="D36" sqref="D36"/>
    </sheetView>
  </sheetViews>
  <sheetFormatPr defaultColWidth="9.140625" defaultRowHeight="19.5" customHeight="1"/>
  <cols>
    <col min="1" max="1" width="36.28125" style="40" customWidth="1"/>
    <col min="2" max="2" width="7.00390625" style="40" customWidth="1"/>
    <col min="3" max="3" width="1.1484375" style="40" customWidth="1"/>
    <col min="4" max="4" width="11.57421875" style="32" customWidth="1"/>
    <col min="5" max="5" width="1.1484375" style="41" customWidth="1"/>
    <col min="6" max="6" width="11.57421875" style="32" customWidth="1"/>
    <col min="7" max="7" width="1.1484375" style="41" customWidth="1"/>
    <col min="8" max="8" width="11.57421875" style="32" customWidth="1"/>
    <col min="9" max="9" width="1.1484375" style="41" customWidth="1"/>
    <col min="10" max="10" width="11.57421875" style="32" customWidth="1"/>
    <col min="11" max="11" width="1.1484375" style="41" customWidth="1"/>
    <col min="12" max="12" width="11.57421875" style="32" customWidth="1"/>
    <col min="13" max="13" width="11.8515625" style="42" customWidth="1"/>
    <col min="14" max="16384" width="9.140625" style="40" customWidth="1"/>
  </cols>
  <sheetData>
    <row r="1" ht="19.5" customHeight="1">
      <c r="L1" s="32" t="s">
        <v>69</v>
      </c>
    </row>
    <row r="2" spans="1:13" ht="19.5" customHeight="1">
      <c r="A2" s="5" t="str">
        <f>'[1]BS'!A1</f>
        <v>บริษัท อินเทอร์เน็ตประเทศไทย จำกัด (มหาชน) และบริษัทย่อย</v>
      </c>
      <c r="B2" s="43"/>
      <c r="C2" s="43"/>
      <c r="M2" s="44"/>
    </row>
    <row r="3" spans="1:13" ht="19.5" customHeight="1">
      <c r="A3" s="45" t="s">
        <v>97</v>
      </c>
      <c r="B3" s="43"/>
      <c r="C3" s="43"/>
      <c r="M3" s="44"/>
    </row>
    <row r="4" spans="1:13" s="1" customFormat="1" ht="19.5" customHeight="1">
      <c r="A4" s="6" t="s">
        <v>96</v>
      </c>
      <c r="B4" s="6"/>
      <c r="C4" s="6"/>
      <c r="D4" s="11"/>
      <c r="E4" s="28"/>
      <c r="F4" s="11"/>
      <c r="G4" s="28"/>
      <c r="H4" s="11"/>
      <c r="I4" s="28"/>
      <c r="J4" s="11"/>
      <c r="K4" s="28"/>
      <c r="L4" s="11"/>
      <c r="M4" s="12"/>
    </row>
    <row r="5" spans="4:13" s="8" customFormat="1" ht="19.5" customHeight="1">
      <c r="D5" s="11"/>
      <c r="E5" s="28"/>
      <c r="F5" s="11"/>
      <c r="G5" s="28"/>
      <c r="H5" s="11"/>
      <c r="I5" s="28"/>
      <c r="J5" s="11"/>
      <c r="K5" s="28"/>
      <c r="L5" s="11" t="s">
        <v>3</v>
      </c>
      <c r="M5" s="12"/>
    </row>
    <row r="6" spans="1:13" ht="19.5" customHeight="1">
      <c r="A6" s="46"/>
      <c r="B6" s="46"/>
      <c r="C6" s="46"/>
      <c r="D6" s="13" t="s">
        <v>4</v>
      </c>
      <c r="E6" s="13"/>
      <c r="F6" s="13"/>
      <c r="G6" s="13"/>
      <c r="H6" s="13"/>
      <c r="I6" s="13"/>
      <c r="J6" s="13"/>
      <c r="K6" s="13"/>
      <c r="L6" s="13"/>
      <c r="M6" s="47"/>
    </row>
    <row r="7" spans="1:13" ht="19.5" customHeight="1">
      <c r="A7" s="46"/>
      <c r="B7" s="46"/>
      <c r="C7" s="46"/>
      <c r="D7" s="48" t="s">
        <v>98</v>
      </c>
      <c r="E7" s="28"/>
      <c r="F7" s="48" t="s">
        <v>99</v>
      </c>
      <c r="G7" s="28"/>
      <c r="H7" s="48" t="s">
        <v>100</v>
      </c>
      <c r="I7" s="28"/>
      <c r="J7" s="48" t="s">
        <v>61</v>
      </c>
      <c r="K7" s="28"/>
      <c r="L7" s="17"/>
      <c r="M7" s="47"/>
    </row>
    <row r="8" spans="1:12" s="40" customFormat="1" ht="19.5" customHeight="1">
      <c r="A8" s="46"/>
      <c r="B8" s="49" t="s">
        <v>6</v>
      </c>
      <c r="C8" s="46"/>
      <c r="D8" s="50" t="s">
        <v>101</v>
      </c>
      <c r="E8" s="28"/>
      <c r="F8" s="50" t="s">
        <v>102</v>
      </c>
      <c r="G8" s="28"/>
      <c r="H8" s="50" t="s">
        <v>103</v>
      </c>
      <c r="I8" s="28"/>
      <c r="J8" s="50" t="s">
        <v>104</v>
      </c>
      <c r="K8" s="28"/>
      <c r="L8" s="50" t="s">
        <v>105</v>
      </c>
    </row>
    <row r="9" spans="2:13" ht="19.5" customHeight="1">
      <c r="B9" s="51"/>
      <c r="M9" s="40"/>
    </row>
    <row r="10" spans="1:12" s="40" customFormat="1" ht="19.5" customHeight="1">
      <c r="A10" s="52" t="s">
        <v>106</v>
      </c>
      <c r="B10" s="53"/>
      <c r="C10" s="52"/>
      <c r="D10" s="22">
        <v>250021</v>
      </c>
      <c r="E10" s="22"/>
      <c r="F10" s="22">
        <v>272134</v>
      </c>
      <c r="G10" s="22"/>
      <c r="H10" s="22">
        <v>23837</v>
      </c>
      <c r="I10" s="22"/>
      <c r="J10" s="22">
        <v>106440</v>
      </c>
      <c r="K10" s="22"/>
      <c r="L10" s="22">
        <f>SUM(D10:K10)</f>
        <v>652432</v>
      </c>
    </row>
    <row r="11" spans="1:12" s="40" customFormat="1" ht="19.5" customHeight="1">
      <c r="A11" s="54" t="s">
        <v>107</v>
      </c>
      <c r="B11" s="55"/>
      <c r="C11" s="46"/>
      <c r="D11" s="56">
        <v>0</v>
      </c>
      <c r="E11" s="56"/>
      <c r="F11" s="56">
        <v>0</v>
      </c>
      <c r="G11" s="56"/>
      <c r="H11" s="56">
        <v>0</v>
      </c>
      <c r="I11" s="22"/>
      <c r="J11" s="57">
        <f>'[1]PL'!F57</f>
        <v>-15408</v>
      </c>
      <c r="K11" s="22"/>
      <c r="L11" s="22">
        <f>SUM(D11:K11)</f>
        <v>-15408</v>
      </c>
    </row>
    <row r="12" spans="1:12" s="40" customFormat="1" ht="19.5" customHeight="1">
      <c r="A12" s="54" t="s">
        <v>108</v>
      </c>
      <c r="B12" s="55">
        <v>17</v>
      </c>
      <c r="C12" s="46"/>
      <c r="D12" s="58">
        <v>0</v>
      </c>
      <c r="E12" s="56"/>
      <c r="F12" s="58">
        <v>0</v>
      </c>
      <c r="G12" s="56"/>
      <c r="H12" s="58">
        <v>0</v>
      </c>
      <c r="I12" s="22"/>
      <c r="J12" s="59">
        <v>-5000</v>
      </c>
      <c r="K12" s="22"/>
      <c r="L12" s="25">
        <f>SUM(D12:J12)</f>
        <v>-5000</v>
      </c>
    </row>
    <row r="13" spans="1:12" s="40" customFormat="1" ht="19.5" customHeight="1">
      <c r="A13" s="52" t="s">
        <v>109</v>
      </c>
      <c r="B13" s="53"/>
      <c r="C13" s="52"/>
      <c r="D13" s="60">
        <f>SUM(D10:D12)</f>
        <v>250021</v>
      </c>
      <c r="E13" s="61"/>
      <c r="F13" s="60">
        <f>SUM(F10:F12)</f>
        <v>272134</v>
      </c>
      <c r="G13" s="61"/>
      <c r="H13" s="60">
        <f>SUM(H10:H12)</f>
        <v>23837</v>
      </c>
      <c r="I13" s="61"/>
      <c r="J13" s="60">
        <f>SUM(J10:J12)</f>
        <v>86032</v>
      </c>
      <c r="K13" s="61"/>
      <c r="L13" s="60">
        <f>SUM(L10:L12)</f>
        <v>632024</v>
      </c>
    </row>
    <row r="14" spans="2:12" s="40" customFormat="1" ht="19.5" customHeight="1">
      <c r="B14" s="51"/>
      <c r="D14" s="24"/>
      <c r="E14" s="24"/>
      <c r="F14" s="24"/>
      <c r="G14" s="24"/>
      <c r="H14" s="24"/>
      <c r="I14" s="24"/>
      <c r="J14" s="24"/>
      <c r="K14" s="24"/>
      <c r="L14" s="24"/>
    </row>
    <row r="15" spans="1:12" s="40" customFormat="1" ht="19.5" customHeight="1">
      <c r="A15" s="52" t="s">
        <v>110</v>
      </c>
      <c r="B15" s="53"/>
      <c r="C15" s="52"/>
      <c r="D15" s="22">
        <v>250021</v>
      </c>
      <c r="E15" s="22"/>
      <c r="F15" s="22">
        <v>272134</v>
      </c>
      <c r="G15" s="22"/>
      <c r="H15" s="22">
        <v>23837</v>
      </c>
      <c r="I15" s="22"/>
      <c r="J15" s="22">
        <v>99649</v>
      </c>
      <c r="K15" s="22"/>
      <c r="L15" s="22">
        <f>SUM(D15:J15)</f>
        <v>645641</v>
      </c>
    </row>
    <row r="16" spans="1:12" s="40" customFormat="1" ht="19.5" customHeight="1">
      <c r="A16" s="54" t="s">
        <v>111</v>
      </c>
      <c r="B16" s="55"/>
      <c r="C16" s="46"/>
      <c r="D16" s="56">
        <v>0</v>
      </c>
      <c r="E16" s="56"/>
      <c r="F16" s="56">
        <v>0</v>
      </c>
      <c r="G16" s="56"/>
      <c r="H16" s="56">
        <v>0</v>
      </c>
      <c r="I16" s="22"/>
      <c r="J16" s="57">
        <f>'[1]PL'!D57</f>
        <v>16654</v>
      </c>
      <c r="K16" s="22"/>
      <c r="L16" s="22">
        <f>SUM(D16:K16)</f>
        <v>16654</v>
      </c>
    </row>
    <row r="17" spans="1:12" s="40" customFormat="1" ht="19.5" customHeight="1">
      <c r="A17" s="54" t="s">
        <v>108</v>
      </c>
      <c r="B17" s="55">
        <v>17</v>
      </c>
      <c r="C17" s="46"/>
      <c r="D17" s="58">
        <v>0</v>
      </c>
      <c r="E17" s="56"/>
      <c r="F17" s="58">
        <v>0</v>
      </c>
      <c r="G17" s="56"/>
      <c r="H17" s="58">
        <v>0</v>
      </c>
      <c r="I17" s="22"/>
      <c r="J17" s="59">
        <v>-5000</v>
      </c>
      <c r="K17" s="22"/>
      <c r="L17" s="25">
        <f>SUM(D17:J17)</f>
        <v>-5000</v>
      </c>
    </row>
    <row r="18" spans="1:12" s="40" customFormat="1" ht="19.5" customHeight="1">
      <c r="A18" s="52" t="s">
        <v>112</v>
      </c>
      <c r="B18" s="53"/>
      <c r="C18" s="52"/>
      <c r="D18" s="60">
        <f>SUM(D15:D17)</f>
        <v>250021</v>
      </c>
      <c r="E18" s="61"/>
      <c r="F18" s="60">
        <f>SUM(F15:F17)</f>
        <v>272134</v>
      </c>
      <c r="G18" s="61"/>
      <c r="H18" s="60">
        <f>SUM(H15:H17)</f>
        <v>23837</v>
      </c>
      <c r="I18" s="61"/>
      <c r="J18" s="60">
        <f>SUM(J15:J17)</f>
        <v>111303</v>
      </c>
      <c r="K18" s="61"/>
      <c r="L18" s="60">
        <f>SUM(L15:L17)</f>
        <v>657295</v>
      </c>
    </row>
    <row r="19" spans="2:13" ht="19.5" customHeight="1">
      <c r="B19" s="51"/>
      <c r="D19" s="3"/>
      <c r="E19" s="4"/>
      <c r="F19" s="3"/>
      <c r="G19" s="4"/>
      <c r="H19" s="3"/>
      <c r="I19" s="4"/>
      <c r="J19" s="3"/>
      <c r="K19" s="4"/>
      <c r="L19" s="3"/>
      <c r="M19" s="47"/>
    </row>
    <row r="20" spans="1:13" ht="19.5" customHeight="1">
      <c r="A20" s="46"/>
      <c r="B20" s="46"/>
      <c r="C20" s="46"/>
      <c r="D20" s="28"/>
      <c r="E20" s="28"/>
      <c r="F20" s="28"/>
      <c r="G20" s="28"/>
      <c r="H20" s="28"/>
      <c r="I20" s="28"/>
      <c r="J20" s="28"/>
      <c r="K20" s="28"/>
      <c r="L20" s="11" t="s">
        <v>3</v>
      </c>
      <c r="M20" s="47"/>
    </row>
    <row r="21" spans="1:13" ht="19.5" customHeight="1">
      <c r="A21" s="46"/>
      <c r="B21" s="46"/>
      <c r="C21" s="46"/>
      <c r="D21" s="13" t="s">
        <v>5</v>
      </c>
      <c r="E21" s="13"/>
      <c r="F21" s="13"/>
      <c r="G21" s="13"/>
      <c r="H21" s="13"/>
      <c r="I21" s="13"/>
      <c r="J21" s="13"/>
      <c r="K21" s="13"/>
      <c r="L21" s="13"/>
      <c r="M21" s="47"/>
    </row>
    <row r="22" spans="1:13" ht="19.5" customHeight="1">
      <c r="A22" s="46"/>
      <c r="B22" s="46"/>
      <c r="C22" s="46"/>
      <c r="D22" s="48" t="s">
        <v>98</v>
      </c>
      <c r="E22" s="14"/>
      <c r="F22" s="48" t="s">
        <v>99</v>
      </c>
      <c r="G22" s="14"/>
      <c r="H22" s="48" t="s">
        <v>100</v>
      </c>
      <c r="I22" s="14"/>
      <c r="J22" s="48" t="s">
        <v>61</v>
      </c>
      <c r="K22" s="14"/>
      <c r="L22" s="17"/>
      <c r="M22" s="47"/>
    </row>
    <row r="23" spans="1:12" s="40" customFormat="1" ht="19.5" customHeight="1">
      <c r="A23" s="46"/>
      <c r="B23" s="49" t="s">
        <v>6</v>
      </c>
      <c r="C23" s="46"/>
      <c r="D23" s="50" t="s">
        <v>101</v>
      </c>
      <c r="E23" s="14"/>
      <c r="F23" s="50" t="s">
        <v>102</v>
      </c>
      <c r="G23" s="14"/>
      <c r="H23" s="50" t="s">
        <v>103</v>
      </c>
      <c r="I23" s="14"/>
      <c r="J23" s="50" t="s">
        <v>104</v>
      </c>
      <c r="K23" s="14"/>
      <c r="L23" s="50" t="s">
        <v>105</v>
      </c>
    </row>
    <row r="24" ht="19.5" customHeight="1">
      <c r="M24" s="40"/>
    </row>
    <row r="25" spans="1:12" s="40" customFormat="1" ht="19.5" customHeight="1">
      <c r="A25" s="52" t="s">
        <v>113</v>
      </c>
      <c r="B25" s="55"/>
      <c r="C25" s="52"/>
      <c r="D25" s="61">
        <v>250021</v>
      </c>
      <c r="E25" s="61"/>
      <c r="F25" s="61">
        <v>272134</v>
      </c>
      <c r="G25" s="61"/>
      <c r="H25" s="61">
        <v>23837</v>
      </c>
      <c r="I25" s="61"/>
      <c r="J25" s="61">
        <v>104002</v>
      </c>
      <c r="K25" s="61"/>
      <c r="L25" s="61">
        <f>SUM(D25:K25)</f>
        <v>649994</v>
      </c>
    </row>
    <row r="26" spans="1:12" s="40" customFormat="1" ht="19.5" customHeight="1">
      <c r="A26" s="54" t="s">
        <v>107</v>
      </c>
      <c r="B26" s="55"/>
      <c r="C26" s="46"/>
      <c r="D26" s="56">
        <v>0</v>
      </c>
      <c r="E26" s="61"/>
      <c r="F26" s="56">
        <v>0</v>
      </c>
      <c r="G26" s="61"/>
      <c r="H26" s="56">
        <v>0</v>
      </c>
      <c r="I26" s="22"/>
      <c r="J26" s="57">
        <f>'[1]PL'!J57</f>
        <v>-15556</v>
      </c>
      <c r="K26" s="61"/>
      <c r="L26" s="61">
        <f>SUM(D26:K26)</f>
        <v>-15556</v>
      </c>
    </row>
    <row r="27" spans="1:12" s="40" customFormat="1" ht="19.5" customHeight="1">
      <c r="A27" s="54" t="s">
        <v>108</v>
      </c>
      <c r="B27" s="55">
        <v>17</v>
      </c>
      <c r="C27" s="46"/>
      <c r="D27" s="58">
        <v>0</v>
      </c>
      <c r="E27" s="61"/>
      <c r="F27" s="58">
        <v>0</v>
      </c>
      <c r="G27" s="61"/>
      <c r="H27" s="58">
        <v>0</v>
      </c>
      <c r="I27" s="22"/>
      <c r="J27" s="59">
        <v>-5000</v>
      </c>
      <c r="K27" s="61"/>
      <c r="L27" s="62">
        <f>SUM(D27:J27)</f>
        <v>-5000</v>
      </c>
    </row>
    <row r="28" spans="1:12" s="40" customFormat="1" ht="19.5" customHeight="1">
      <c r="A28" s="52" t="s">
        <v>114</v>
      </c>
      <c r="B28" s="55"/>
      <c r="C28" s="46"/>
      <c r="D28" s="63">
        <f>SUM(D25:D27)</f>
        <v>250021</v>
      </c>
      <c r="E28" s="56"/>
      <c r="F28" s="63">
        <f>SUM(F25:F27)</f>
        <v>272134</v>
      </c>
      <c r="G28" s="61"/>
      <c r="H28" s="63">
        <f>SUM(H25:H27)</f>
        <v>23837</v>
      </c>
      <c r="I28" s="22"/>
      <c r="J28" s="63">
        <f>SUM(J25:J27)</f>
        <v>83446</v>
      </c>
      <c r="K28" s="61"/>
      <c r="L28" s="63">
        <f>SUM(L25:L27)</f>
        <v>629438</v>
      </c>
    </row>
    <row r="29" spans="1:12" s="40" customFormat="1" ht="19.5" customHeight="1">
      <c r="A29" s="52"/>
      <c r="B29" s="55"/>
      <c r="C29" s="52"/>
      <c r="D29" s="24"/>
      <c r="E29" s="24"/>
      <c r="F29" s="24"/>
      <c r="G29" s="24"/>
      <c r="H29" s="24"/>
      <c r="I29" s="24"/>
      <c r="J29" s="24"/>
      <c r="K29" s="24"/>
      <c r="L29" s="24"/>
    </row>
    <row r="30" spans="1:12" s="40" customFormat="1" ht="19.5" customHeight="1">
      <c r="A30" s="52" t="s">
        <v>115</v>
      </c>
      <c r="B30" s="55"/>
      <c r="C30" s="52"/>
      <c r="D30" s="61">
        <v>250021</v>
      </c>
      <c r="E30" s="61"/>
      <c r="F30" s="61">
        <v>272134</v>
      </c>
      <c r="G30" s="61"/>
      <c r="H30" s="61">
        <v>23837</v>
      </c>
      <c r="I30" s="61"/>
      <c r="J30" s="61">
        <v>91691</v>
      </c>
      <c r="K30" s="61"/>
      <c r="L30" s="61">
        <f>SUM(D30:K30)</f>
        <v>637683</v>
      </c>
    </row>
    <row r="31" spans="1:12" s="40" customFormat="1" ht="19.5" customHeight="1">
      <c r="A31" s="54" t="s">
        <v>111</v>
      </c>
      <c r="B31" s="55"/>
      <c r="C31" s="46"/>
      <c r="D31" s="56">
        <v>0</v>
      </c>
      <c r="E31" s="61"/>
      <c r="F31" s="56">
        <v>0</v>
      </c>
      <c r="G31" s="61"/>
      <c r="H31" s="56">
        <v>0</v>
      </c>
      <c r="I31" s="22"/>
      <c r="J31" s="57">
        <f>'[1]PL'!H57</f>
        <v>9263</v>
      </c>
      <c r="K31" s="61"/>
      <c r="L31" s="61">
        <f>SUM(D31:K31)</f>
        <v>9263</v>
      </c>
    </row>
    <row r="32" spans="1:12" s="40" customFormat="1" ht="19.5" customHeight="1">
      <c r="A32" s="54" t="s">
        <v>108</v>
      </c>
      <c r="B32" s="55">
        <v>17</v>
      </c>
      <c r="C32" s="46"/>
      <c r="D32" s="58">
        <v>0</v>
      </c>
      <c r="E32" s="61"/>
      <c r="F32" s="58">
        <v>0</v>
      </c>
      <c r="G32" s="61"/>
      <c r="H32" s="58">
        <v>0</v>
      </c>
      <c r="I32" s="22"/>
      <c r="J32" s="59">
        <v>-5000</v>
      </c>
      <c r="K32" s="61"/>
      <c r="L32" s="62">
        <f>SUM(D32:J32)</f>
        <v>-5000</v>
      </c>
    </row>
    <row r="33" spans="1:12" s="40" customFormat="1" ht="19.5" customHeight="1">
      <c r="A33" s="52" t="s">
        <v>116</v>
      </c>
      <c r="B33" s="55"/>
      <c r="C33" s="52"/>
      <c r="D33" s="60">
        <f>SUM(D30:D32)</f>
        <v>250021</v>
      </c>
      <c r="E33" s="61"/>
      <c r="F33" s="60">
        <f>SUM(F30:F32)</f>
        <v>272134</v>
      </c>
      <c r="G33" s="61"/>
      <c r="H33" s="60">
        <f>SUM(H30:H32)</f>
        <v>23837</v>
      </c>
      <c r="I33" s="61"/>
      <c r="J33" s="60">
        <f>SUM(J30:J32)</f>
        <v>95954</v>
      </c>
      <c r="K33" s="61"/>
      <c r="L33" s="60">
        <f>SUM(L30:L32)</f>
        <v>641946</v>
      </c>
    </row>
    <row r="34" spans="1:13" ht="19.5" customHeight="1">
      <c r="A34" s="46"/>
      <c r="B34" s="46"/>
      <c r="C34" s="46"/>
      <c r="D34" s="9"/>
      <c r="E34" s="10"/>
      <c r="F34" s="9"/>
      <c r="G34" s="10"/>
      <c r="H34" s="9"/>
      <c r="I34" s="10"/>
      <c r="J34" s="9"/>
      <c r="K34" s="10"/>
      <c r="L34" s="9"/>
      <c r="M34" s="47"/>
    </row>
    <row r="35" spans="1:13" ht="19.5" customHeight="1">
      <c r="A35" s="46"/>
      <c r="B35" s="46"/>
      <c r="C35" s="46"/>
      <c r="D35" s="11"/>
      <c r="E35" s="28"/>
      <c r="F35" s="11"/>
      <c r="G35" s="28"/>
      <c r="H35" s="11"/>
      <c r="I35" s="28"/>
      <c r="J35" s="11"/>
      <c r="K35" s="28"/>
      <c r="L35" s="11"/>
      <c r="M35" s="47"/>
    </row>
    <row r="36" spans="1:13" ht="19.5" customHeight="1">
      <c r="A36" s="46" t="str">
        <f>'[1]BS'!A74</f>
        <v>หมายเหตุประกอบงบการเงินเป็นส่วนหนึ่งของงบการเงินนี้</v>
      </c>
      <c r="B36" s="46"/>
      <c r="C36" s="46"/>
      <c r="D36" s="11"/>
      <c r="E36" s="28"/>
      <c r="F36" s="11"/>
      <c r="G36" s="28"/>
      <c r="H36" s="11"/>
      <c r="I36" s="28"/>
      <c r="J36" s="11"/>
      <c r="K36" s="28"/>
      <c r="L36" s="11"/>
      <c r="M36" s="47"/>
    </row>
    <row r="37" spans="1:13" ht="19.5" customHeight="1">
      <c r="A37" s="52"/>
      <c r="B37" s="52"/>
      <c r="C37" s="52"/>
      <c r="D37" s="11"/>
      <c r="E37" s="28"/>
      <c r="F37" s="11"/>
      <c r="G37" s="28"/>
      <c r="H37" s="11"/>
      <c r="I37" s="28"/>
      <c r="J37" s="11"/>
      <c r="K37" s="28"/>
      <c r="L37" s="11"/>
      <c r="M37" s="47"/>
    </row>
    <row r="38" spans="4:13" ht="19.5" customHeight="1">
      <c r="D38" s="3"/>
      <c r="E38" s="4"/>
      <c r="F38" s="3"/>
      <c r="G38" s="4"/>
      <c r="H38" s="3"/>
      <c r="I38" s="4"/>
      <c r="J38" s="3"/>
      <c r="K38" s="4"/>
      <c r="L38" s="3"/>
      <c r="M38" s="47"/>
    </row>
    <row r="39" spans="4:13" ht="19.5" customHeight="1">
      <c r="D39" s="3"/>
      <c r="E39" s="4"/>
      <c r="F39" s="3"/>
      <c r="G39" s="4"/>
      <c r="H39" s="3"/>
      <c r="I39" s="4"/>
      <c r="J39" s="3"/>
      <c r="K39" s="4"/>
      <c r="L39" s="3"/>
      <c r="M39" s="47"/>
    </row>
    <row r="40" spans="4:13" ht="19.5" customHeight="1">
      <c r="D40" s="3"/>
      <c r="E40" s="4"/>
      <c r="F40" s="3"/>
      <c r="G40" s="4"/>
      <c r="H40" s="3"/>
      <c r="I40" s="4"/>
      <c r="J40" s="3"/>
      <c r="K40" s="4"/>
      <c r="L40" s="3"/>
      <c r="M40" s="47"/>
    </row>
    <row r="41" spans="4:13" ht="19.5" customHeight="1">
      <c r="D41" s="3"/>
      <c r="E41" s="4"/>
      <c r="F41" s="3"/>
      <c r="G41" s="4"/>
      <c r="H41" s="3"/>
      <c r="I41" s="4"/>
      <c r="J41" s="3"/>
      <c r="K41" s="4"/>
      <c r="L41" s="3"/>
      <c r="M41" s="47"/>
    </row>
    <row r="42" spans="4:13" ht="19.5" customHeight="1">
      <c r="D42" s="3"/>
      <c r="E42" s="4"/>
      <c r="F42" s="3"/>
      <c r="G42" s="4"/>
      <c r="H42" s="3"/>
      <c r="I42" s="4"/>
      <c r="J42" s="3"/>
      <c r="K42" s="4"/>
      <c r="L42" s="3"/>
      <c r="M42" s="47"/>
    </row>
    <row r="45" spans="1:13" ht="19.5" customHeight="1">
      <c r="A45" s="52"/>
      <c r="B45" s="52"/>
      <c r="C45" s="52"/>
      <c r="D45" s="11"/>
      <c r="E45" s="28"/>
      <c r="F45" s="11"/>
      <c r="G45" s="28"/>
      <c r="H45" s="11"/>
      <c r="I45" s="28"/>
      <c r="J45" s="11"/>
      <c r="K45" s="28"/>
      <c r="L45" s="11"/>
      <c r="M45" s="47"/>
    </row>
    <row r="46" spans="1:13" ht="19.5" customHeight="1">
      <c r="A46" s="52"/>
      <c r="B46" s="52"/>
      <c r="C46" s="52"/>
      <c r="D46" s="11"/>
      <c r="E46" s="28"/>
      <c r="F46" s="11"/>
      <c r="G46" s="28"/>
      <c r="H46" s="11"/>
      <c r="I46" s="28"/>
      <c r="J46" s="11"/>
      <c r="K46" s="28"/>
      <c r="L46" s="11"/>
      <c r="M46" s="47"/>
    </row>
    <row r="47" spans="1:13" ht="19.5" customHeight="1">
      <c r="A47" s="52"/>
      <c r="B47" s="52"/>
      <c r="C47" s="52"/>
      <c r="D47" s="11"/>
      <c r="E47" s="28"/>
      <c r="F47" s="11"/>
      <c r="G47" s="28"/>
      <c r="H47" s="11"/>
      <c r="I47" s="28"/>
      <c r="J47" s="11"/>
      <c r="K47" s="28"/>
      <c r="L47" s="11"/>
      <c r="M47" s="47"/>
    </row>
    <row r="48" spans="1:13" ht="19.5" customHeight="1">
      <c r="A48" s="52"/>
      <c r="B48" s="52"/>
      <c r="C48" s="52"/>
      <c r="D48" s="11"/>
      <c r="E48" s="28"/>
      <c r="F48" s="11"/>
      <c r="G48" s="28"/>
      <c r="H48" s="11"/>
      <c r="I48" s="28"/>
      <c r="J48" s="11"/>
      <c r="K48" s="28"/>
      <c r="L48" s="11"/>
      <c r="M48" s="47"/>
    </row>
    <row r="49" spans="1:13" ht="19.5" customHeight="1">
      <c r="A49" s="52"/>
      <c r="B49" s="52"/>
      <c r="C49" s="52"/>
      <c r="D49" s="11"/>
      <c r="E49" s="28"/>
      <c r="F49" s="11"/>
      <c r="G49" s="28"/>
      <c r="H49" s="11"/>
      <c r="I49" s="28"/>
      <c r="J49" s="11"/>
      <c r="K49" s="28"/>
      <c r="L49" s="11"/>
      <c r="M49" s="47"/>
    </row>
    <row r="50" spans="1:13" ht="19.5" customHeight="1">
      <c r="A50" s="52"/>
      <c r="B50" s="52"/>
      <c r="C50" s="52"/>
      <c r="D50" s="11"/>
      <c r="E50" s="28"/>
      <c r="F50" s="11"/>
      <c r="G50" s="28"/>
      <c r="H50" s="11"/>
      <c r="I50" s="28"/>
      <c r="J50" s="11"/>
      <c r="K50" s="28"/>
      <c r="L50" s="11"/>
      <c r="M50" s="47"/>
    </row>
    <row r="51" spans="1:13" ht="19.5" customHeight="1">
      <c r="A51" s="46"/>
      <c r="B51" s="46"/>
      <c r="C51" s="46"/>
      <c r="D51" s="11"/>
      <c r="E51" s="28"/>
      <c r="F51" s="11"/>
      <c r="G51" s="28"/>
      <c r="H51" s="11"/>
      <c r="I51" s="28"/>
      <c r="J51" s="11"/>
      <c r="K51" s="28"/>
      <c r="L51" s="11"/>
      <c r="M51" s="47"/>
    </row>
    <row r="52" spans="1:13" ht="19.5" customHeight="1">
      <c r="A52" s="46"/>
      <c r="B52" s="46"/>
      <c r="C52" s="46"/>
      <c r="D52" s="11"/>
      <c r="E52" s="28"/>
      <c r="F52" s="11"/>
      <c r="G52" s="28"/>
      <c r="H52" s="11"/>
      <c r="I52" s="28"/>
      <c r="J52" s="11"/>
      <c r="K52" s="28"/>
      <c r="L52" s="11"/>
      <c r="M52" s="47"/>
    </row>
    <row r="53" spans="1:13" ht="19.5" customHeight="1">
      <c r="A53" s="46"/>
      <c r="B53" s="46"/>
      <c r="C53" s="46"/>
      <c r="D53" s="64"/>
      <c r="E53" s="65"/>
      <c r="F53" s="64"/>
      <c r="G53" s="65"/>
      <c r="H53" s="64"/>
      <c r="I53" s="65"/>
      <c r="J53" s="64"/>
      <c r="K53" s="65"/>
      <c r="L53" s="64"/>
      <c r="M53" s="66"/>
    </row>
    <row r="54" spans="1:13" ht="19.5" customHeight="1">
      <c r="A54" s="46"/>
      <c r="B54" s="46"/>
      <c r="C54" s="46"/>
      <c r="D54" s="64"/>
      <c r="E54" s="65"/>
      <c r="F54" s="64"/>
      <c r="G54" s="65"/>
      <c r="H54" s="64"/>
      <c r="I54" s="65"/>
      <c r="J54" s="64"/>
      <c r="K54" s="65"/>
      <c r="L54" s="64"/>
      <c r="M54" s="66"/>
    </row>
    <row r="55" spans="1:13" ht="19.5" customHeight="1">
      <c r="A55" s="46"/>
      <c r="B55" s="46"/>
      <c r="C55" s="46"/>
      <c r="D55" s="64"/>
      <c r="E55" s="65"/>
      <c r="F55" s="64"/>
      <c r="G55" s="65"/>
      <c r="H55" s="64"/>
      <c r="I55" s="65"/>
      <c r="J55" s="64"/>
      <c r="K55" s="65"/>
      <c r="L55" s="64"/>
      <c r="M55" s="66"/>
    </row>
    <row r="56" spans="1:13" ht="19.5" customHeight="1">
      <c r="A56" s="46"/>
      <c r="B56" s="46"/>
      <c r="C56" s="46"/>
      <c r="D56" s="64"/>
      <c r="E56" s="65"/>
      <c r="F56" s="64"/>
      <c r="G56" s="65"/>
      <c r="H56" s="64"/>
      <c r="I56" s="65"/>
      <c r="J56" s="64"/>
      <c r="K56" s="65"/>
      <c r="L56" s="64"/>
      <c r="M56" s="66"/>
    </row>
    <row r="57" spans="1:13" ht="19.5" customHeight="1">
      <c r="A57" s="52"/>
      <c r="B57" s="52"/>
      <c r="C57" s="52"/>
      <c r="D57" s="11"/>
      <c r="E57" s="28"/>
      <c r="F57" s="11"/>
      <c r="G57" s="28"/>
      <c r="H57" s="11"/>
      <c r="I57" s="28"/>
      <c r="J57" s="11"/>
      <c r="K57" s="28"/>
      <c r="L57" s="11"/>
      <c r="M57" s="47"/>
    </row>
    <row r="58" spans="1:13" ht="19.5" customHeight="1">
      <c r="A58" s="52"/>
      <c r="B58" s="52"/>
      <c r="C58" s="52"/>
      <c r="D58" s="11"/>
      <c r="E58" s="28"/>
      <c r="F58" s="11"/>
      <c r="G58" s="28"/>
      <c r="H58" s="11"/>
      <c r="I58" s="28"/>
      <c r="J58" s="11"/>
      <c r="K58" s="28"/>
      <c r="L58" s="11"/>
      <c r="M58" s="47"/>
    </row>
    <row r="59" spans="1:13" ht="19.5" customHeight="1">
      <c r="A59" s="52"/>
      <c r="B59" s="52"/>
      <c r="C59" s="52"/>
      <c r="D59" s="11"/>
      <c r="E59" s="28"/>
      <c r="F59" s="11"/>
      <c r="G59" s="28"/>
      <c r="H59" s="11"/>
      <c r="I59" s="28"/>
      <c r="J59" s="11"/>
      <c r="K59" s="28"/>
      <c r="L59" s="11"/>
      <c r="M59" s="47"/>
    </row>
    <row r="60" spans="1:13" ht="19.5" customHeight="1">
      <c r="A60" s="46"/>
      <c r="B60" s="46"/>
      <c r="C60" s="46"/>
      <c r="D60" s="11"/>
      <c r="E60" s="28"/>
      <c r="F60" s="11"/>
      <c r="G60" s="28"/>
      <c r="H60" s="11"/>
      <c r="I60" s="28"/>
      <c r="J60" s="11"/>
      <c r="K60" s="28"/>
      <c r="L60" s="11"/>
      <c r="M60" s="47"/>
    </row>
    <row r="61" spans="1:13" ht="19.5" customHeight="1">
      <c r="A61" s="46"/>
      <c r="B61" s="46"/>
      <c r="C61" s="46"/>
      <c r="D61" s="11"/>
      <c r="E61" s="28"/>
      <c r="F61" s="11"/>
      <c r="G61" s="28"/>
      <c r="H61" s="11"/>
      <c r="I61" s="28"/>
      <c r="J61" s="11"/>
      <c r="K61" s="28"/>
      <c r="L61" s="11"/>
      <c r="M61" s="47"/>
    </row>
    <row r="62" spans="1:13" ht="19.5" customHeight="1">
      <c r="A62" s="46"/>
      <c r="B62" s="46"/>
      <c r="C62" s="46"/>
      <c r="D62" s="11"/>
      <c r="E62" s="28"/>
      <c r="F62" s="11"/>
      <c r="G62" s="28"/>
      <c r="H62" s="11"/>
      <c r="I62" s="28"/>
      <c r="J62" s="11"/>
      <c r="K62" s="28"/>
      <c r="L62" s="11"/>
      <c r="M62" s="47"/>
    </row>
    <row r="63" spans="1:13" ht="19.5" customHeight="1">
      <c r="A63" s="46"/>
      <c r="B63" s="46"/>
      <c r="C63" s="46"/>
      <c r="D63" s="11"/>
      <c r="E63" s="28"/>
      <c r="F63" s="11"/>
      <c r="G63" s="28"/>
      <c r="H63" s="11"/>
      <c r="I63" s="28"/>
      <c r="J63" s="11"/>
      <c r="K63" s="28"/>
      <c r="L63" s="11"/>
      <c r="M63" s="47"/>
    </row>
    <row r="64" spans="1:13" ht="19.5" customHeight="1">
      <c r="A64" s="46"/>
      <c r="B64" s="46"/>
      <c r="C64" s="46"/>
      <c r="D64" s="11"/>
      <c r="E64" s="28"/>
      <c r="F64" s="11"/>
      <c r="G64" s="28"/>
      <c r="H64" s="11"/>
      <c r="I64" s="28"/>
      <c r="J64" s="11"/>
      <c r="K64" s="28"/>
      <c r="L64" s="11"/>
      <c r="M64" s="47"/>
    </row>
    <row r="65" spans="1:13" ht="19.5" customHeight="1">
      <c r="A65" s="46"/>
      <c r="B65" s="46"/>
      <c r="C65" s="46"/>
      <c r="D65" s="11"/>
      <c r="E65" s="28"/>
      <c r="F65" s="11"/>
      <c r="G65" s="28"/>
      <c r="H65" s="11"/>
      <c r="I65" s="28"/>
      <c r="J65" s="11"/>
      <c r="K65" s="28"/>
      <c r="L65" s="11"/>
      <c r="M65" s="47"/>
    </row>
    <row r="66" spans="1:13" ht="19.5" customHeight="1">
      <c r="A66" s="46"/>
      <c r="B66" s="46"/>
      <c r="C66" s="46"/>
      <c r="D66" s="11"/>
      <c r="E66" s="28"/>
      <c r="F66" s="11"/>
      <c r="G66" s="28"/>
      <c r="H66" s="11"/>
      <c r="I66" s="28"/>
      <c r="J66" s="11"/>
      <c r="K66" s="28"/>
      <c r="L66" s="11"/>
      <c r="M66" s="47"/>
    </row>
    <row r="67" spans="1:13" ht="19.5" customHeight="1">
      <c r="A67" s="52"/>
      <c r="B67" s="52"/>
      <c r="C67" s="52"/>
      <c r="D67" s="11"/>
      <c r="E67" s="28"/>
      <c r="F67" s="11"/>
      <c r="G67" s="28"/>
      <c r="H67" s="11"/>
      <c r="I67" s="28"/>
      <c r="J67" s="11"/>
      <c r="K67" s="28"/>
      <c r="L67" s="11"/>
      <c r="M67" s="47"/>
    </row>
    <row r="68" spans="1:13" ht="19.5" customHeight="1">
      <c r="A68" s="46"/>
      <c r="B68" s="46"/>
      <c r="C68" s="46"/>
      <c r="D68" s="11"/>
      <c r="E68" s="28"/>
      <c r="F68" s="11"/>
      <c r="G68" s="28"/>
      <c r="H68" s="11"/>
      <c r="I68" s="28"/>
      <c r="J68" s="11"/>
      <c r="K68" s="28"/>
      <c r="L68" s="11"/>
      <c r="M68" s="47"/>
    </row>
    <row r="69" spans="1:13" ht="19.5" customHeight="1">
      <c r="A69" s="46"/>
      <c r="B69" s="46"/>
      <c r="C69" s="46"/>
      <c r="D69" s="11"/>
      <c r="E69" s="28"/>
      <c r="F69" s="11"/>
      <c r="G69" s="28"/>
      <c r="H69" s="11"/>
      <c r="I69" s="28"/>
      <c r="J69" s="11"/>
      <c r="K69" s="28"/>
      <c r="L69" s="11"/>
      <c r="M69" s="47"/>
    </row>
    <row r="70" spans="1:13" ht="19.5" customHeight="1">
      <c r="A70" s="46"/>
      <c r="B70" s="46"/>
      <c r="C70" s="46"/>
      <c r="D70" s="11"/>
      <c r="E70" s="28"/>
      <c r="F70" s="11"/>
      <c r="G70" s="28"/>
      <c r="H70" s="11"/>
      <c r="I70" s="28"/>
      <c r="J70" s="11"/>
      <c r="K70" s="28"/>
      <c r="L70" s="11"/>
      <c r="M70" s="47"/>
    </row>
    <row r="71" spans="1:13" ht="19.5" customHeight="1">
      <c r="A71" s="46"/>
      <c r="B71" s="46"/>
      <c r="C71" s="46"/>
      <c r="D71" s="11"/>
      <c r="E71" s="28"/>
      <c r="F71" s="11"/>
      <c r="G71" s="28"/>
      <c r="H71" s="11"/>
      <c r="I71" s="28"/>
      <c r="J71" s="11"/>
      <c r="K71" s="28"/>
      <c r="L71" s="11"/>
      <c r="M71" s="47"/>
    </row>
    <row r="72" spans="1:13" ht="19.5" customHeight="1">
      <c r="A72" s="52"/>
      <c r="B72" s="52"/>
      <c r="C72" s="52"/>
      <c r="D72" s="11"/>
      <c r="E72" s="28"/>
      <c r="F72" s="11"/>
      <c r="G72" s="28"/>
      <c r="H72" s="11"/>
      <c r="I72" s="28"/>
      <c r="J72" s="11"/>
      <c r="K72" s="28"/>
      <c r="L72" s="11"/>
      <c r="M72" s="47"/>
    </row>
    <row r="73" spans="1:13" ht="19.5" customHeight="1">
      <c r="A73" s="46"/>
      <c r="B73" s="46"/>
      <c r="C73" s="46"/>
      <c r="D73" s="11"/>
      <c r="E73" s="28"/>
      <c r="F73" s="11"/>
      <c r="G73" s="28"/>
      <c r="H73" s="11"/>
      <c r="I73" s="28"/>
      <c r="J73" s="11"/>
      <c r="K73" s="28"/>
      <c r="L73" s="11"/>
      <c r="M73" s="47"/>
    </row>
    <row r="74" spans="1:13" ht="19.5" customHeight="1">
      <c r="A74" s="52"/>
      <c r="B74" s="52"/>
      <c r="C74" s="52"/>
      <c r="D74" s="11"/>
      <c r="E74" s="28"/>
      <c r="F74" s="11"/>
      <c r="G74" s="28"/>
      <c r="H74" s="11"/>
      <c r="I74" s="28"/>
      <c r="J74" s="11"/>
      <c r="K74" s="28"/>
      <c r="L74" s="11"/>
      <c r="M74" s="47"/>
    </row>
    <row r="75" spans="1:13" ht="19.5" customHeight="1">
      <c r="A75" s="46"/>
      <c r="B75" s="46"/>
      <c r="C75" s="46"/>
      <c r="D75" s="11"/>
      <c r="E75" s="28"/>
      <c r="F75" s="11"/>
      <c r="G75" s="28"/>
      <c r="H75" s="11"/>
      <c r="I75" s="28"/>
      <c r="J75" s="11"/>
      <c r="K75" s="28"/>
      <c r="L75" s="11"/>
      <c r="M75" s="47"/>
    </row>
    <row r="76" spans="1:13" ht="19.5" customHeight="1">
      <c r="A76" s="46"/>
      <c r="B76" s="46"/>
      <c r="C76" s="46"/>
      <c r="D76" s="11"/>
      <c r="E76" s="28"/>
      <c r="F76" s="11"/>
      <c r="G76" s="28"/>
      <c r="H76" s="11"/>
      <c r="I76" s="28"/>
      <c r="J76" s="11"/>
      <c r="K76" s="28"/>
      <c r="L76" s="11"/>
      <c r="M76" s="47"/>
    </row>
    <row r="77" spans="1:13" ht="19.5" customHeight="1">
      <c r="A77" s="46"/>
      <c r="B77" s="46"/>
      <c r="C77" s="46"/>
      <c r="D77" s="11"/>
      <c r="E77" s="28"/>
      <c r="F77" s="11"/>
      <c r="G77" s="28"/>
      <c r="H77" s="11"/>
      <c r="I77" s="28"/>
      <c r="J77" s="11"/>
      <c r="K77" s="28"/>
      <c r="L77" s="11"/>
      <c r="M77" s="47"/>
    </row>
    <row r="78" spans="1:13" ht="19.5" customHeight="1">
      <c r="A78" s="46"/>
      <c r="B78" s="46"/>
      <c r="C78" s="46"/>
      <c r="D78" s="11"/>
      <c r="E78" s="28"/>
      <c r="F78" s="11"/>
      <c r="G78" s="28"/>
      <c r="H78" s="11"/>
      <c r="I78" s="28"/>
      <c r="J78" s="11"/>
      <c r="K78" s="28"/>
      <c r="L78" s="11"/>
      <c r="M78" s="47"/>
    </row>
    <row r="79" spans="1:13" ht="19.5" customHeight="1">
      <c r="A79" s="46"/>
      <c r="B79" s="46"/>
      <c r="C79" s="46"/>
      <c r="D79" s="11"/>
      <c r="E79" s="28"/>
      <c r="F79" s="11"/>
      <c r="G79" s="28"/>
      <c r="H79" s="11"/>
      <c r="I79" s="28"/>
      <c r="J79" s="11"/>
      <c r="K79" s="28"/>
      <c r="L79" s="11"/>
      <c r="M79" s="47"/>
    </row>
    <row r="80" spans="1:13" ht="19.5" customHeight="1">
      <c r="A80" s="46"/>
      <c r="B80" s="46"/>
      <c r="C80" s="46"/>
      <c r="D80" s="11"/>
      <c r="E80" s="28"/>
      <c r="F80" s="11"/>
      <c r="G80" s="28"/>
      <c r="H80" s="11"/>
      <c r="I80" s="28"/>
      <c r="J80" s="11"/>
      <c r="K80" s="28"/>
      <c r="L80" s="11"/>
      <c r="M80" s="47"/>
    </row>
    <row r="81" spans="1:13" ht="19.5" customHeight="1">
      <c r="A81" s="46"/>
      <c r="B81" s="46"/>
      <c r="C81" s="46"/>
      <c r="D81" s="11"/>
      <c r="E81" s="28"/>
      <c r="F81" s="11"/>
      <c r="G81" s="28"/>
      <c r="H81" s="11"/>
      <c r="I81" s="28"/>
      <c r="J81" s="11"/>
      <c r="K81" s="28"/>
      <c r="L81" s="11"/>
      <c r="M81" s="47"/>
    </row>
    <row r="82" spans="1:13" ht="19.5" customHeight="1">
      <c r="A82" s="46"/>
      <c r="B82" s="46"/>
      <c r="C82" s="46"/>
      <c r="D82" s="11"/>
      <c r="E82" s="28"/>
      <c r="F82" s="11"/>
      <c r="G82" s="28"/>
      <c r="H82" s="11"/>
      <c r="I82" s="28"/>
      <c r="J82" s="11"/>
      <c r="K82" s="28"/>
      <c r="L82" s="11"/>
      <c r="M82" s="47"/>
    </row>
    <row r="83" spans="1:13" ht="19.5" customHeight="1">
      <c r="A83" s="52"/>
      <c r="B83" s="52"/>
      <c r="C83" s="52"/>
      <c r="D83" s="11"/>
      <c r="E83" s="28"/>
      <c r="F83" s="11"/>
      <c r="G83" s="28"/>
      <c r="H83" s="11"/>
      <c r="I83" s="28"/>
      <c r="J83" s="11"/>
      <c r="K83" s="28"/>
      <c r="L83" s="11"/>
      <c r="M83" s="47"/>
    </row>
    <row r="84" spans="1:13" ht="19.5" customHeight="1">
      <c r="A84" s="52"/>
      <c r="B84" s="52"/>
      <c r="C84" s="52"/>
      <c r="D84" s="11"/>
      <c r="E84" s="28"/>
      <c r="F84" s="11"/>
      <c r="G84" s="28"/>
      <c r="H84" s="11"/>
      <c r="I84" s="28"/>
      <c r="J84" s="11"/>
      <c r="K84" s="28"/>
      <c r="L84" s="11"/>
      <c r="M84" s="47"/>
    </row>
    <row r="85" spans="1:13" ht="19.5" customHeight="1">
      <c r="A85" s="46"/>
      <c r="B85" s="46"/>
      <c r="C85" s="46"/>
      <c r="D85" s="11"/>
      <c r="E85" s="28"/>
      <c r="F85" s="11"/>
      <c r="G85" s="28"/>
      <c r="H85" s="11"/>
      <c r="I85" s="28"/>
      <c r="J85" s="11"/>
      <c r="K85" s="28"/>
      <c r="L85" s="11"/>
      <c r="M85" s="47"/>
    </row>
    <row r="86" spans="1:13" ht="19.5" customHeight="1">
      <c r="A86" s="46"/>
      <c r="B86" s="46"/>
      <c r="C86" s="46"/>
      <c r="D86" s="11"/>
      <c r="E86" s="28"/>
      <c r="F86" s="11"/>
      <c r="G86" s="28"/>
      <c r="H86" s="11"/>
      <c r="I86" s="28"/>
      <c r="J86" s="11"/>
      <c r="K86" s="28"/>
      <c r="L86" s="11"/>
      <c r="M86" s="47"/>
    </row>
    <row r="87" spans="1:13" ht="19.5" customHeight="1">
      <c r="A87" s="52"/>
      <c r="B87" s="52"/>
      <c r="C87" s="52"/>
      <c r="D87" s="11"/>
      <c r="E87" s="28"/>
      <c r="F87" s="11"/>
      <c r="G87" s="28"/>
      <c r="H87" s="11"/>
      <c r="I87" s="28"/>
      <c r="J87" s="11"/>
      <c r="K87" s="28"/>
      <c r="L87" s="11"/>
      <c r="M87" s="47"/>
    </row>
    <row r="88" spans="1:13" ht="19.5" customHeight="1">
      <c r="A88" s="52"/>
      <c r="B88" s="52"/>
      <c r="C88" s="52"/>
      <c r="D88" s="11"/>
      <c r="E88" s="28"/>
      <c r="F88" s="11"/>
      <c r="G88" s="28"/>
      <c r="H88" s="11"/>
      <c r="I88" s="28"/>
      <c r="J88" s="11"/>
      <c r="K88" s="28"/>
      <c r="L88" s="11"/>
      <c r="M88" s="47"/>
    </row>
    <row r="89" spans="1:13" ht="19.5" customHeight="1">
      <c r="A89" s="52"/>
      <c r="B89" s="52"/>
      <c r="C89" s="52"/>
      <c r="D89" s="11"/>
      <c r="E89" s="28"/>
      <c r="F89" s="11"/>
      <c r="G89" s="28"/>
      <c r="H89" s="11"/>
      <c r="I89" s="28"/>
      <c r="J89" s="11"/>
      <c r="K89" s="28"/>
      <c r="L89" s="11"/>
      <c r="M89" s="47"/>
    </row>
    <row r="90" spans="1:13" ht="19.5" customHeight="1">
      <c r="A90" s="46"/>
      <c r="B90" s="46"/>
      <c r="C90" s="46"/>
      <c r="D90" s="11"/>
      <c r="E90" s="28"/>
      <c r="F90" s="11"/>
      <c r="G90" s="28"/>
      <c r="H90" s="11"/>
      <c r="I90" s="28"/>
      <c r="J90" s="11"/>
      <c r="K90" s="28"/>
      <c r="L90" s="11"/>
      <c r="M90" s="47"/>
    </row>
    <row r="91" spans="1:13" ht="19.5" customHeight="1">
      <c r="A91" s="46"/>
      <c r="B91" s="46"/>
      <c r="C91" s="46"/>
      <c r="D91" s="11"/>
      <c r="E91" s="28"/>
      <c r="F91" s="11"/>
      <c r="G91" s="28"/>
      <c r="H91" s="11"/>
      <c r="I91" s="28"/>
      <c r="J91" s="11"/>
      <c r="K91" s="28"/>
      <c r="L91" s="11"/>
      <c r="M91" s="47"/>
    </row>
    <row r="92" spans="1:13" ht="19.5" customHeight="1">
      <c r="A92" s="46"/>
      <c r="B92" s="46"/>
      <c r="C92" s="46"/>
      <c r="D92" s="64"/>
      <c r="E92" s="65"/>
      <c r="F92" s="64"/>
      <c r="G92" s="65"/>
      <c r="H92" s="64"/>
      <c r="I92" s="65"/>
      <c r="J92" s="64"/>
      <c r="K92" s="65"/>
      <c r="L92" s="64"/>
      <c r="M92" s="66"/>
    </row>
    <row r="93" spans="1:13" ht="19.5" customHeight="1">
      <c r="A93" s="46"/>
      <c r="B93" s="46"/>
      <c r="C93" s="46"/>
      <c r="D93" s="64"/>
      <c r="E93" s="65"/>
      <c r="F93" s="64"/>
      <c r="G93" s="65"/>
      <c r="H93" s="64"/>
      <c r="I93" s="65"/>
      <c r="J93" s="64"/>
      <c r="K93" s="65"/>
      <c r="L93" s="64"/>
      <c r="M93" s="66"/>
    </row>
    <row r="94" spans="1:13" ht="19.5" customHeight="1">
      <c r="A94" s="46"/>
      <c r="B94" s="46"/>
      <c r="C94" s="46"/>
      <c r="D94" s="64"/>
      <c r="E94" s="65"/>
      <c r="F94" s="64"/>
      <c r="G94" s="65"/>
      <c r="H94" s="64"/>
      <c r="I94" s="65"/>
      <c r="J94" s="64"/>
      <c r="K94" s="65"/>
      <c r="L94" s="64"/>
      <c r="M94" s="66"/>
    </row>
    <row r="95" spans="1:13" ht="19.5" customHeight="1">
      <c r="A95" s="46"/>
      <c r="B95" s="46"/>
      <c r="C95" s="46"/>
      <c r="D95" s="64"/>
      <c r="E95" s="65"/>
      <c r="F95" s="64"/>
      <c r="G95" s="65"/>
      <c r="H95" s="64"/>
      <c r="I95" s="65"/>
      <c r="J95" s="64"/>
      <c r="K95" s="65"/>
      <c r="L95" s="64"/>
      <c r="M95" s="66"/>
    </row>
    <row r="96" spans="1:13" ht="19.5" customHeight="1">
      <c r="A96" s="46"/>
      <c r="B96" s="46"/>
      <c r="C96" s="46"/>
      <c r="D96" s="11"/>
      <c r="E96" s="28"/>
      <c r="F96" s="11"/>
      <c r="G96" s="28"/>
      <c r="H96" s="11"/>
      <c r="I96" s="28"/>
      <c r="J96" s="11"/>
      <c r="K96" s="28"/>
      <c r="L96" s="11"/>
      <c r="M96" s="47"/>
    </row>
    <row r="97" spans="1:13" ht="19.5" customHeight="1">
      <c r="A97" s="52"/>
      <c r="B97" s="52"/>
      <c r="C97" s="52"/>
      <c r="D97" s="11"/>
      <c r="E97" s="28"/>
      <c r="F97" s="11"/>
      <c r="G97" s="28"/>
      <c r="H97" s="11"/>
      <c r="I97" s="28"/>
      <c r="J97" s="11"/>
      <c r="K97" s="28"/>
      <c r="L97" s="11"/>
      <c r="M97" s="47"/>
    </row>
    <row r="98" spans="1:13" ht="19.5" customHeight="1">
      <c r="A98" s="46"/>
      <c r="B98" s="46"/>
      <c r="C98" s="46"/>
      <c r="D98" s="11"/>
      <c r="E98" s="28"/>
      <c r="F98" s="11"/>
      <c r="G98" s="28"/>
      <c r="H98" s="11"/>
      <c r="I98" s="28"/>
      <c r="J98" s="11"/>
      <c r="K98" s="28"/>
      <c r="L98" s="11"/>
      <c r="M98" s="47"/>
    </row>
    <row r="99" spans="1:13" ht="19.5" customHeight="1">
      <c r="A99" s="46"/>
      <c r="B99" s="46"/>
      <c r="C99" s="46"/>
      <c r="D99" s="11"/>
      <c r="E99" s="28"/>
      <c r="F99" s="11"/>
      <c r="G99" s="28"/>
      <c r="H99" s="11"/>
      <c r="I99" s="28"/>
      <c r="J99" s="11"/>
      <c r="K99" s="28"/>
      <c r="L99" s="11"/>
      <c r="M99" s="47"/>
    </row>
    <row r="100" spans="1:13" ht="19.5" customHeight="1">
      <c r="A100" s="46"/>
      <c r="B100" s="46"/>
      <c r="C100" s="46"/>
      <c r="D100" s="11"/>
      <c r="E100" s="28"/>
      <c r="F100" s="11"/>
      <c r="G100" s="28"/>
      <c r="H100" s="11"/>
      <c r="I100" s="28"/>
      <c r="J100" s="11"/>
      <c r="K100" s="28"/>
      <c r="L100" s="11"/>
      <c r="M100" s="47"/>
    </row>
    <row r="101" spans="1:13" ht="19.5" customHeight="1">
      <c r="A101" s="52"/>
      <c r="B101" s="52"/>
      <c r="C101" s="52"/>
      <c r="D101" s="11"/>
      <c r="E101" s="28"/>
      <c r="F101" s="11"/>
      <c r="G101" s="28"/>
      <c r="H101" s="11"/>
      <c r="I101" s="28"/>
      <c r="J101" s="11"/>
      <c r="K101" s="28"/>
      <c r="L101" s="11"/>
      <c r="M101" s="47"/>
    </row>
    <row r="102" spans="1:13" ht="19.5" customHeight="1">
      <c r="A102" s="46"/>
      <c r="B102" s="46"/>
      <c r="C102" s="46"/>
      <c r="D102" s="11"/>
      <c r="E102" s="28"/>
      <c r="F102" s="11"/>
      <c r="G102" s="28"/>
      <c r="H102" s="11"/>
      <c r="I102" s="28"/>
      <c r="J102" s="11"/>
      <c r="K102" s="28"/>
      <c r="L102" s="11"/>
      <c r="M102" s="47"/>
    </row>
    <row r="103" spans="1:13" ht="19.5" customHeight="1">
      <c r="A103" s="52"/>
      <c r="B103" s="52"/>
      <c r="C103" s="52"/>
      <c r="D103" s="11"/>
      <c r="E103" s="28"/>
      <c r="F103" s="11"/>
      <c r="G103" s="28"/>
      <c r="H103" s="11"/>
      <c r="I103" s="28"/>
      <c r="J103" s="11"/>
      <c r="K103" s="28"/>
      <c r="L103" s="11"/>
      <c r="M103" s="47"/>
    </row>
    <row r="104" spans="1:13" ht="19.5" customHeight="1">
      <c r="A104" s="46"/>
      <c r="B104" s="46"/>
      <c r="C104" s="46"/>
      <c r="D104" s="11"/>
      <c r="E104" s="28"/>
      <c r="F104" s="11"/>
      <c r="G104" s="28"/>
      <c r="H104" s="11"/>
      <c r="I104" s="28"/>
      <c r="J104" s="11"/>
      <c r="K104" s="28"/>
      <c r="L104" s="11"/>
      <c r="M104" s="47"/>
    </row>
    <row r="105" spans="1:13" ht="19.5" customHeight="1">
      <c r="A105" s="46"/>
      <c r="B105" s="46"/>
      <c r="C105" s="46"/>
      <c r="D105" s="11"/>
      <c r="E105" s="28"/>
      <c r="F105" s="11"/>
      <c r="G105" s="28"/>
      <c r="H105" s="11"/>
      <c r="I105" s="28"/>
      <c r="J105" s="11"/>
      <c r="K105" s="28"/>
      <c r="L105" s="11"/>
      <c r="M105" s="47"/>
    </row>
    <row r="106" spans="1:13" ht="19.5" customHeight="1">
      <c r="A106" s="46"/>
      <c r="B106" s="46"/>
      <c r="C106" s="46"/>
      <c r="D106" s="11"/>
      <c r="E106" s="28"/>
      <c r="F106" s="11"/>
      <c r="G106" s="28"/>
      <c r="H106" s="11"/>
      <c r="I106" s="28"/>
      <c r="J106" s="11"/>
      <c r="K106" s="28"/>
      <c r="L106" s="11"/>
      <c r="M106" s="47"/>
    </row>
    <row r="107" spans="1:13" ht="19.5" customHeight="1">
      <c r="A107" s="52"/>
      <c r="B107" s="52"/>
      <c r="C107" s="52"/>
      <c r="D107" s="11"/>
      <c r="E107" s="28"/>
      <c r="F107" s="11"/>
      <c r="G107" s="28"/>
      <c r="H107" s="11"/>
      <c r="I107" s="28"/>
      <c r="J107" s="11"/>
      <c r="K107" s="28"/>
      <c r="L107" s="11"/>
      <c r="M107" s="47"/>
    </row>
    <row r="108" spans="1:13" ht="19.5" customHeight="1">
      <c r="A108" s="46"/>
      <c r="B108" s="46"/>
      <c r="C108" s="46"/>
      <c r="D108" s="11"/>
      <c r="E108" s="28"/>
      <c r="F108" s="11"/>
      <c r="G108" s="28"/>
      <c r="H108" s="11"/>
      <c r="I108" s="28"/>
      <c r="J108" s="11"/>
      <c r="K108" s="28"/>
      <c r="L108" s="11"/>
      <c r="M108" s="47"/>
    </row>
    <row r="109" spans="1:13" ht="19.5" customHeight="1">
      <c r="A109" s="46"/>
      <c r="B109" s="46"/>
      <c r="C109" s="46"/>
      <c r="D109" s="11"/>
      <c r="E109" s="28"/>
      <c r="F109" s="11"/>
      <c r="G109" s="28"/>
      <c r="H109" s="11"/>
      <c r="I109" s="28"/>
      <c r="J109" s="11"/>
      <c r="K109" s="28"/>
      <c r="L109" s="11"/>
      <c r="M109" s="47"/>
    </row>
    <row r="110" spans="1:13" ht="19.5" customHeight="1">
      <c r="A110" s="46"/>
      <c r="B110" s="46"/>
      <c r="C110" s="46"/>
      <c r="D110" s="11"/>
      <c r="E110" s="28"/>
      <c r="F110" s="11"/>
      <c r="G110" s="28"/>
      <c r="H110" s="11"/>
      <c r="I110" s="28"/>
      <c r="J110" s="11"/>
      <c r="K110" s="28"/>
      <c r="L110" s="11"/>
      <c r="M110" s="47"/>
    </row>
    <row r="111" spans="1:13" ht="19.5" customHeight="1">
      <c r="A111" s="52"/>
      <c r="B111" s="52"/>
      <c r="C111" s="52"/>
      <c r="D111" s="11"/>
      <c r="E111" s="28"/>
      <c r="F111" s="11"/>
      <c r="G111" s="28"/>
      <c r="H111" s="11"/>
      <c r="I111" s="28"/>
      <c r="J111" s="11"/>
      <c r="K111" s="28"/>
      <c r="L111" s="11"/>
      <c r="M111" s="47"/>
    </row>
    <row r="112" spans="1:13" ht="19.5" customHeight="1">
      <c r="A112" s="46"/>
      <c r="B112" s="46"/>
      <c r="C112" s="46"/>
      <c r="D112" s="11"/>
      <c r="E112" s="28"/>
      <c r="F112" s="11"/>
      <c r="G112" s="28"/>
      <c r="H112" s="11"/>
      <c r="I112" s="28"/>
      <c r="J112" s="11"/>
      <c r="K112" s="28"/>
      <c r="L112" s="11"/>
      <c r="M112" s="47"/>
    </row>
    <row r="113" spans="1:13" ht="19.5" customHeight="1">
      <c r="A113" s="52"/>
      <c r="B113" s="52"/>
      <c r="C113" s="52"/>
      <c r="D113" s="11"/>
      <c r="E113" s="28"/>
      <c r="F113" s="11"/>
      <c r="G113" s="28"/>
      <c r="H113" s="11"/>
      <c r="I113" s="28"/>
      <c r="J113" s="11"/>
      <c r="K113" s="28"/>
      <c r="L113" s="11"/>
      <c r="M113" s="47"/>
    </row>
    <row r="114" spans="1:13" ht="19.5" customHeight="1">
      <c r="A114" s="46"/>
      <c r="B114" s="46"/>
      <c r="C114" s="46"/>
      <c r="D114" s="11"/>
      <c r="E114" s="28"/>
      <c r="F114" s="11"/>
      <c r="G114" s="28"/>
      <c r="H114" s="11"/>
      <c r="I114" s="28"/>
      <c r="J114" s="11"/>
      <c r="K114" s="28"/>
      <c r="L114" s="11"/>
      <c r="M114" s="67"/>
    </row>
    <row r="115" spans="1:13" ht="19.5" customHeight="1">
      <c r="A115" s="52"/>
      <c r="B115" s="52"/>
      <c r="C115" s="52"/>
      <c r="D115" s="11"/>
      <c r="E115" s="28"/>
      <c r="F115" s="11"/>
      <c r="G115" s="28"/>
      <c r="H115" s="11"/>
      <c r="I115" s="28"/>
      <c r="J115" s="11"/>
      <c r="K115" s="28"/>
      <c r="L115" s="11"/>
      <c r="M115" s="67"/>
    </row>
    <row r="116" spans="1:13" ht="19.5" customHeight="1">
      <c r="A116" s="52"/>
      <c r="B116" s="52"/>
      <c r="C116" s="52"/>
      <c r="D116" s="11"/>
      <c r="E116" s="28"/>
      <c r="F116" s="11"/>
      <c r="G116" s="28"/>
      <c r="H116" s="11"/>
      <c r="I116" s="28"/>
      <c r="J116" s="11"/>
      <c r="K116" s="28"/>
      <c r="L116" s="11"/>
      <c r="M116" s="67"/>
    </row>
    <row r="117" spans="1:13" ht="19.5" customHeight="1">
      <c r="A117" s="52"/>
      <c r="B117" s="52"/>
      <c r="C117" s="52"/>
      <c r="D117" s="11"/>
      <c r="E117" s="28"/>
      <c r="F117" s="11"/>
      <c r="G117" s="28"/>
      <c r="H117" s="11"/>
      <c r="I117" s="28"/>
      <c r="J117" s="11"/>
      <c r="K117" s="28"/>
      <c r="L117" s="11"/>
      <c r="M117" s="67"/>
    </row>
    <row r="118" spans="1:13" ht="19.5" customHeight="1">
      <c r="A118" s="52"/>
      <c r="B118" s="52"/>
      <c r="C118" s="52"/>
      <c r="D118" s="11"/>
      <c r="E118" s="28"/>
      <c r="F118" s="11"/>
      <c r="G118" s="28"/>
      <c r="H118" s="11"/>
      <c r="I118" s="28"/>
      <c r="J118" s="11"/>
      <c r="K118" s="28"/>
      <c r="L118" s="11"/>
      <c r="M118" s="67"/>
    </row>
    <row r="119" spans="1:13" ht="19.5" customHeight="1">
      <c r="A119" s="52"/>
      <c r="B119" s="52"/>
      <c r="C119" s="52"/>
      <c r="D119" s="11"/>
      <c r="E119" s="28"/>
      <c r="F119" s="11"/>
      <c r="G119" s="28"/>
      <c r="H119" s="11"/>
      <c r="I119" s="28"/>
      <c r="J119" s="11"/>
      <c r="K119" s="28"/>
      <c r="L119" s="11"/>
      <c r="M119" s="67"/>
    </row>
    <row r="120" spans="1:13" ht="19.5" customHeight="1">
      <c r="A120" s="52"/>
      <c r="B120" s="52"/>
      <c r="C120" s="52"/>
      <c r="D120" s="11"/>
      <c r="E120" s="28"/>
      <c r="F120" s="11"/>
      <c r="G120" s="28"/>
      <c r="H120" s="11"/>
      <c r="I120" s="28"/>
      <c r="J120" s="11"/>
      <c r="K120" s="28"/>
      <c r="L120" s="11"/>
      <c r="M120" s="67"/>
    </row>
    <row r="121" spans="1:13" ht="19.5" customHeight="1">
      <c r="A121" s="52"/>
      <c r="B121" s="52"/>
      <c r="C121" s="52"/>
      <c r="D121" s="11"/>
      <c r="E121" s="28"/>
      <c r="F121" s="11"/>
      <c r="G121" s="28"/>
      <c r="H121" s="11"/>
      <c r="I121" s="28"/>
      <c r="J121" s="11"/>
      <c r="K121" s="28"/>
      <c r="L121" s="11"/>
      <c r="M121" s="67"/>
    </row>
    <row r="122" spans="1:13" ht="19.5" customHeight="1">
      <c r="A122" s="52"/>
      <c r="B122" s="52"/>
      <c r="C122" s="52"/>
      <c r="D122" s="11"/>
      <c r="E122" s="28"/>
      <c r="F122" s="11"/>
      <c r="G122" s="28"/>
      <c r="H122" s="11"/>
      <c r="I122" s="28"/>
      <c r="J122" s="11"/>
      <c r="K122" s="28"/>
      <c r="L122" s="11"/>
      <c r="M122" s="67"/>
    </row>
    <row r="123" spans="1:13" ht="19.5" customHeight="1">
      <c r="A123" s="52"/>
      <c r="B123" s="52"/>
      <c r="C123" s="52"/>
      <c r="D123" s="11"/>
      <c r="E123" s="28"/>
      <c r="F123" s="11"/>
      <c r="G123" s="28"/>
      <c r="H123" s="11"/>
      <c r="I123" s="28"/>
      <c r="J123" s="11"/>
      <c r="K123" s="28"/>
      <c r="L123" s="11"/>
      <c r="M123" s="67"/>
    </row>
    <row r="124" spans="1:13" ht="19.5" customHeight="1">
      <c r="A124" s="52"/>
      <c r="B124" s="52"/>
      <c r="C124" s="52"/>
      <c r="D124" s="11"/>
      <c r="E124" s="28"/>
      <c r="F124" s="11"/>
      <c r="G124" s="28"/>
      <c r="H124" s="11"/>
      <c r="I124" s="28"/>
      <c r="J124" s="11"/>
      <c r="K124" s="28"/>
      <c r="L124" s="11"/>
      <c r="M124" s="67"/>
    </row>
    <row r="125" spans="1:13" ht="19.5" customHeight="1">
      <c r="A125" s="52"/>
      <c r="B125" s="52"/>
      <c r="C125" s="52"/>
      <c r="D125" s="11"/>
      <c r="E125" s="28"/>
      <c r="F125" s="11"/>
      <c r="G125" s="28"/>
      <c r="H125" s="11"/>
      <c r="I125" s="28"/>
      <c r="J125" s="11"/>
      <c r="K125" s="28"/>
      <c r="L125" s="11"/>
      <c r="M125" s="67"/>
    </row>
    <row r="126" spans="1:13" ht="19.5" customHeight="1">
      <c r="A126" s="52"/>
      <c r="B126" s="52"/>
      <c r="C126" s="52"/>
      <c r="D126" s="11"/>
      <c r="E126" s="28"/>
      <c r="F126" s="11"/>
      <c r="G126" s="28"/>
      <c r="H126" s="11"/>
      <c r="I126" s="28"/>
      <c r="J126" s="11"/>
      <c r="K126" s="28"/>
      <c r="L126" s="11"/>
      <c r="M126" s="47"/>
    </row>
    <row r="127" spans="1:13" ht="19.5" customHeight="1">
      <c r="A127" s="52"/>
      <c r="B127" s="52"/>
      <c r="C127" s="52"/>
      <c r="D127" s="11"/>
      <c r="E127" s="28"/>
      <c r="F127" s="11"/>
      <c r="G127" s="28"/>
      <c r="H127" s="11"/>
      <c r="I127" s="28"/>
      <c r="J127" s="11"/>
      <c r="K127" s="28"/>
      <c r="L127" s="11"/>
      <c r="M127" s="47"/>
    </row>
    <row r="128" spans="1:13" ht="19.5" customHeight="1">
      <c r="A128" s="52"/>
      <c r="B128" s="52"/>
      <c r="C128" s="52"/>
      <c r="D128" s="11"/>
      <c r="E128" s="28"/>
      <c r="F128" s="11"/>
      <c r="G128" s="28"/>
      <c r="H128" s="11"/>
      <c r="I128" s="28"/>
      <c r="J128" s="11"/>
      <c r="K128" s="28"/>
      <c r="L128" s="11"/>
      <c r="M128" s="47"/>
    </row>
    <row r="129" spans="1:13" ht="19.5" customHeight="1">
      <c r="A129" s="46"/>
      <c r="B129" s="46"/>
      <c r="C129" s="46"/>
      <c r="D129" s="11"/>
      <c r="E129" s="28"/>
      <c r="F129" s="11"/>
      <c r="G129" s="28"/>
      <c r="H129" s="11"/>
      <c r="I129" s="28"/>
      <c r="J129" s="11"/>
      <c r="K129" s="28"/>
      <c r="L129" s="11"/>
      <c r="M129" s="47"/>
    </row>
    <row r="130" spans="1:13" ht="19.5" customHeight="1">
      <c r="A130" s="46"/>
      <c r="B130" s="46"/>
      <c r="C130" s="46"/>
      <c r="D130" s="11"/>
      <c r="E130" s="28"/>
      <c r="F130" s="11"/>
      <c r="G130" s="28"/>
      <c r="H130" s="11"/>
      <c r="I130" s="28"/>
      <c r="J130" s="11"/>
      <c r="K130" s="28"/>
      <c r="L130" s="11"/>
      <c r="M130" s="47"/>
    </row>
    <row r="131" spans="1:13" ht="19.5" customHeight="1">
      <c r="A131" s="46"/>
      <c r="B131" s="46"/>
      <c r="C131" s="46"/>
      <c r="D131" s="11"/>
      <c r="E131" s="28"/>
      <c r="F131" s="11"/>
      <c r="G131" s="28"/>
      <c r="H131" s="11"/>
      <c r="I131" s="28"/>
      <c r="J131" s="11"/>
      <c r="K131" s="28"/>
      <c r="L131" s="11"/>
      <c r="M131" s="47"/>
    </row>
    <row r="132" spans="1:13" ht="19.5" customHeight="1">
      <c r="A132" s="46"/>
      <c r="B132" s="46"/>
      <c r="C132" s="46"/>
      <c r="D132" s="11"/>
      <c r="E132" s="28"/>
      <c r="F132" s="11"/>
      <c r="G132" s="28"/>
      <c r="H132" s="11"/>
      <c r="I132" s="28"/>
      <c r="J132" s="11"/>
      <c r="K132" s="28"/>
      <c r="L132" s="11"/>
      <c r="M132" s="47"/>
    </row>
    <row r="133" spans="1:13" ht="19.5" customHeight="1">
      <c r="A133" s="52"/>
      <c r="B133" s="52"/>
      <c r="C133" s="52"/>
      <c r="D133" s="11"/>
      <c r="E133" s="28"/>
      <c r="F133" s="11"/>
      <c r="G133" s="28"/>
      <c r="H133" s="11"/>
      <c r="I133" s="28"/>
      <c r="J133" s="11"/>
      <c r="K133" s="28"/>
      <c r="L133" s="11"/>
      <c r="M133" s="47"/>
    </row>
    <row r="134" spans="1:13" ht="19.5" customHeight="1">
      <c r="A134" s="46"/>
      <c r="B134" s="46"/>
      <c r="C134" s="46"/>
      <c r="D134" s="11"/>
      <c r="E134" s="28"/>
      <c r="F134" s="11"/>
      <c r="G134" s="28"/>
      <c r="H134" s="11"/>
      <c r="I134" s="28"/>
      <c r="J134" s="11"/>
      <c r="K134" s="28"/>
      <c r="L134" s="11"/>
      <c r="M134" s="47"/>
    </row>
    <row r="135" spans="1:13" ht="19.5" customHeight="1">
      <c r="A135" s="46"/>
      <c r="B135" s="46"/>
      <c r="C135" s="46"/>
      <c r="D135" s="11"/>
      <c r="E135" s="28"/>
      <c r="F135" s="11"/>
      <c r="G135" s="28"/>
      <c r="H135" s="11"/>
      <c r="I135" s="28"/>
      <c r="J135" s="11"/>
      <c r="K135" s="28"/>
      <c r="L135" s="11"/>
      <c r="M135" s="47"/>
    </row>
    <row r="136" spans="1:13" ht="19.5" customHeight="1">
      <c r="A136" s="46"/>
      <c r="B136" s="46"/>
      <c r="C136" s="46"/>
      <c r="D136" s="11"/>
      <c r="E136" s="28"/>
      <c r="F136" s="11"/>
      <c r="G136" s="28"/>
      <c r="H136" s="11"/>
      <c r="I136" s="28"/>
      <c r="J136" s="11"/>
      <c r="K136" s="28"/>
      <c r="L136" s="11"/>
      <c r="M136" s="47"/>
    </row>
    <row r="137" spans="1:13" ht="19.5" customHeight="1">
      <c r="A137" s="46"/>
      <c r="B137" s="46"/>
      <c r="C137" s="46"/>
      <c r="D137" s="11"/>
      <c r="E137" s="28"/>
      <c r="F137" s="11"/>
      <c r="G137" s="28"/>
      <c r="H137" s="11"/>
      <c r="I137" s="28"/>
      <c r="J137" s="11"/>
      <c r="K137" s="28"/>
      <c r="L137" s="11"/>
      <c r="M137" s="47"/>
    </row>
    <row r="138" spans="1:13" ht="19.5" customHeight="1">
      <c r="A138" s="46"/>
      <c r="B138" s="46"/>
      <c r="C138" s="46"/>
      <c r="D138" s="11"/>
      <c r="E138" s="28"/>
      <c r="F138" s="11"/>
      <c r="G138" s="28"/>
      <c r="H138" s="11"/>
      <c r="I138" s="28"/>
      <c r="J138" s="11"/>
      <c r="K138" s="28"/>
      <c r="L138" s="11"/>
      <c r="M138" s="47"/>
    </row>
    <row r="139" spans="1:13" ht="19.5" customHeight="1">
      <c r="A139" s="46"/>
      <c r="B139" s="46"/>
      <c r="C139" s="46"/>
      <c r="D139" s="11"/>
      <c r="E139" s="28"/>
      <c r="F139" s="11"/>
      <c r="G139" s="28"/>
      <c r="H139" s="11"/>
      <c r="I139" s="28"/>
      <c r="J139" s="11"/>
      <c r="K139" s="28"/>
      <c r="L139" s="11"/>
      <c r="M139" s="47"/>
    </row>
    <row r="140" spans="1:13" ht="19.5" customHeight="1">
      <c r="A140" s="46"/>
      <c r="B140" s="46"/>
      <c r="C140" s="46"/>
      <c r="D140" s="11"/>
      <c r="E140" s="28"/>
      <c r="F140" s="11"/>
      <c r="G140" s="28"/>
      <c r="H140" s="11"/>
      <c r="I140" s="28"/>
      <c r="J140" s="11"/>
      <c r="K140" s="28"/>
      <c r="L140" s="11"/>
      <c r="M140" s="47"/>
    </row>
    <row r="141" spans="1:13" ht="19.5" customHeight="1">
      <c r="A141" s="46"/>
      <c r="B141" s="46"/>
      <c r="C141" s="46"/>
      <c r="D141" s="11"/>
      <c r="E141" s="28"/>
      <c r="F141" s="11"/>
      <c r="G141" s="28"/>
      <c r="H141" s="11"/>
      <c r="I141" s="28"/>
      <c r="J141" s="11"/>
      <c r="K141" s="28"/>
      <c r="L141" s="11"/>
      <c r="M141" s="47"/>
    </row>
    <row r="142" spans="1:13" ht="19.5" customHeight="1">
      <c r="A142" s="46"/>
      <c r="B142" s="46"/>
      <c r="C142" s="46"/>
      <c r="D142" s="11"/>
      <c r="E142" s="28"/>
      <c r="F142" s="11"/>
      <c r="G142" s="28"/>
      <c r="H142" s="11"/>
      <c r="I142" s="28"/>
      <c r="J142" s="11"/>
      <c r="K142" s="28"/>
      <c r="L142" s="11"/>
      <c r="M142" s="47"/>
    </row>
    <row r="143" spans="1:13" ht="19.5" customHeight="1">
      <c r="A143" s="46"/>
      <c r="B143" s="46"/>
      <c r="C143" s="46"/>
      <c r="D143" s="11"/>
      <c r="E143" s="28"/>
      <c r="F143" s="11"/>
      <c r="G143" s="28"/>
      <c r="H143" s="11"/>
      <c r="I143" s="28"/>
      <c r="J143" s="11"/>
      <c r="K143" s="28"/>
      <c r="L143" s="11"/>
      <c r="M143" s="47"/>
    </row>
    <row r="144" spans="1:13" ht="19.5" customHeight="1">
      <c r="A144" s="46"/>
      <c r="B144" s="46"/>
      <c r="C144" s="46"/>
      <c r="D144" s="11"/>
      <c r="E144" s="28"/>
      <c r="F144" s="11"/>
      <c r="G144" s="28"/>
      <c r="H144" s="11"/>
      <c r="I144" s="28"/>
      <c r="J144" s="11"/>
      <c r="K144" s="28"/>
      <c r="L144" s="11"/>
      <c r="M144" s="47"/>
    </row>
    <row r="145" spans="1:13" ht="19.5" customHeight="1">
      <c r="A145" s="46"/>
      <c r="B145" s="46"/>
      <c r="C145" s="46"/>
      <c r="D145" s="11"/>
      <c r="E145" s="28"/>
      <c r="F145" s="11"/>
      <c r="G145" s="28"/>
      <c r="H145" s="11"/>
      <c r="I145" s="28"/>
      <c r="J145" s="11"/>
      <c r="K145" s="28"/>
      <c r="L145" s="11"/>
      <c r="M145" s="47"/>
    </row>
    <row r="146" spans="1:13" ht="19.5" customHeight="1">
      <c r="A146" s="52"/>
      <c r="B146" s="52"/>
      <c r="C146" s="52"/>
      <c r="D146" s="11"/>
      <c r="E146" s="28"/>
      <c r="F146" s="11"/>
      <c r="G146" s="28"/>
      <c r="H146" s="11"/>
      <c r="I146" s="28"/>
      <c r="J146" s="11"/>
      <c r="K146" s="28"/>
      <c r="L146" s="11"/>
      <c r="M146" s="47"/>
    </row>
    <row r="147" spans="1:13" ht="19.5" customHeight="1">
      <c r="A147" s="52"/>
      <c r="B147" s="52"/>
      <c r="C147" s="52"/>
      <c r="D147" s="11"/>
      <c r="E147" s="28"/>
      <c r="F147" s="11"/>
      <c r="G147" s="28"/>
      <c r="H147" s="11"/>
      <c r="I147" s="28"/>
      <c r="J147" s="11"/>
      <c r="K147" s="28"/>
      <c r="L147" s="11"/>
      <c r="M147" s="47"/>
    </row>
    <row r="148" spans="1:13" ht="19.5" customHeight="1">
      <c r="A148" s="52"/>
      <c r="B148" s="52"/>
      <c r="C148" s="52"/>
      <c r="D148" s="11"/>
      <c r="E148" s="28"/>
      <c r="F148" s="11"/>
      <c r="G148" s="28"/>
      <c r="H148" s="11"/>
      <c r="I148" s="28"/>
      <c r="J148" s="11"/>
      <c r="K148" s="28"/>
      <c r="L148" s="11"/>
      <c r="M148" s="47"/>
    </row>
    <row r="149" spans="1:13" ht="19.5" customHeight="1">
      <c r="A149" s="52"/>
      <c r="B149" s="52"/>
      <c r="C149" s="52"/>
      <c r="D149" s="11"/>
      <c r="E149" s="28"/>
      <c r="F149" s="11"/>
      <c r="G149" s="28"/>
      <c r="H149" s="11"/>
      <c r="I149" s="28"/>
      <c r="J149" s="11"/>
      <c r="K149" s="28"/>
      <c r="L149" s="11"/>
      <c r="M149" s="47"/>
    </row>
    <row r="150" spans="1:13" ht="19.5" customHeight="1">
      <c r="A150" s="52"/>
      <c r="B150" s="52"/>
      <c r="C150" s="52"/>
      <c r="D150" s="11"/>
      <c r="E150" s="28"/>
      <c r="F150" s="11"/>
      <c r="G150" s="28"/>
      <c r="H150" s="11"/>
      <c r="I150" s="28"/>
      <c r="J150" s="11"/>
      <c r="K150" s="28"/>
      <c r="L150" s="11"/>
      <c r="M150" s="47"/>
    </row>
    <row r="151" spans="1:13" ht="19.5" customHeight="1">
      <c r="A151" s="52"/>
      <c r="B151" s="52"/>
      <c r="C151" s="52"/>
      <c r="D151" s="11"/>
      <c r="E151" s="28"/>
      <c r="F151" s="11"/>
      <c r="G151" s="28"/>
      <c r="H151" s="11"/>
      <c r="I151" s="28"/>
      <c r="J151" s="11"/>
      <c r="K151" s="28"/>
      <c r="L151" s="11"/>
      <c r="M151" s="47"/>
    </row>
    <row r="152" spans="1:13" ht="19.5" customHeight="1">
      <c r="A152" s="52"/>
      <c r="B152" s="52"/>
      <c r="C152" s="52"/>
      <c r="D152" s="11"/>
      <c r="E152" s="28"/>
      <c r="F152" s="11"/>
      <c r="G152" s="28"/>
      <c r="H152" s="11"/>
      <c r="I152" s="28"/>
      <c r="J152" s="11"/>
      <c r="K152" s="28"/>
      <c r="L152" s="11"/>
      <c r="M152" s="47"/>
    </row>
    <row r="153" spans="1:13" ht="19.5" customHeight="1">
      <c r="A153" s="52"/>
      <c r="B153" s="52"/>
      <c r="C153" s="52"/>
      <c r="D153" s="11"/>
      <c r="E153" s="28"/>
      <c r="F153" s="11"/>
      <c r="G153" s="28"/>
      <c r="H153" s="11"/>
      <c r="I153" s="28"/>
      <c r="J153" s="11"/>
      <c r="K153" s="28"/>
      <c r="L153" s="11"/>
      <c r="M153" s="47"/>
    </row>
    <row r="154" spans="1:13" ht="19.5" customHeight="1">
      <c r="A154" s="52"/>
      <c r="B154" s="52"/>
      <c r="C154" s="52"/>
      <c r="D154" s="11"/>
      <c r="E154" s="28"/>
      <c r="F154" s="11"/>
      <c r="G154" s="28"/>
      <c r="H154" s="11"/>
      <c r="I154" s="28"/>
      <c r="J154" s="11"/>
      <c r="K154" s="28"/>
      <c r="L154" s="11"/>
      <c r="M154" s="47"/>
    </row>
    <row r="155" spans="1:13" ht="19.5" customHeight="1">
      <c r="A155" s="52"/>
      <c r="B155" s="52"/>
      <c r="C155" s="52"/>
      <c r="D155" s="11"/>
      <c r="E155" s="28"/>
      <c r="F155" s="11"/>
      <c r="G155" s="28"/>
      <c r="H155" s="11"/>
      <c r="I155" s="28"/>
      <c r="J155" s="11"/>
      <c r="K155" s="28"/>
      <c r="L155" s="11"/>
      <c r="M155" s="47"/>
    </row>
    <row r="156" spans="1:13" ht="19.5" customHeight="1">
      <c r="A156" s="52"/>
      <c r="B156" s="52"/>
      <c r="C156" s="52"/>
      <c r="D156" s="11"/>
      <c r="E156" s="28"/>
      <c r="F156" s="11"/>
      <c r="G156" s="28"/>
      <c r="H156" s="11"/>
      <c r="I156" s="28"/>
      <c r="J156" s="11"/>
      <c r="K156" s="28"/>
      <c r="L156" s="11"/>
      <c r="M156" s="47"/>
    </row>
    <row r="157" spans="1:13" ht="19.5" customHeight="1">
      <c r="A157" s="52"/>
      <c r="B157" s="52"/>
      <c r="C157" s="52"/>
      <c r="D157" s="11"/>
      <c r="E157" s="28"/>
      <c r="F157" s="11"/>
      <c r="G157" s="28"/>
      <c r="H157" s="11"/>
      <c r="I157" s="28"/>
      <c r="J157" s="11"/>
      <c r="K157" s="28"/>
      <c r="L157" s="11"/>
      <c r="M157" s="47"/>
    </row>
    <row r="158" spans="1:13" ht="19.5" customHeight="1">
      <c r="A158" s="52"/>
      <c r="B158" s="52"/>
      <c r="C158" s="52"/>
      <c r="D158" s="11"/>
      <c r="E158" s="28"/>
      <c r="F158" s="11"/>
      <c r="G158" s="28"/>
      <c r="H158" s="11"/>
      <c r="I158" s="28"/>
      <c r="J158" s="11"/>
      <c r="K158" s="28"/>
      <c r="L158" s="11"/>
      <c r="M158" s="47"/>
    </row>
    <row r="159" spans="1:13" ht="19.5" customHeight="1">
      <c r="A159" s="52"/>
      <c r="B159" s="52"/>
      <c r="C159" s="52"/>
      <c r="D159" s="11"/>
      <c r="E159" s="28"/>
      <c r="F159" s="11"/>
      <c r="G159" s="28"/>
      <c r="H159" s="11"/>
      <c r="I159" s="28"/>
      <c r="J159" s="11"/>
      <c r="K159" s="28"/>
      <c r="L159" s="11"/>
      <c r="M159" s="47"/>
    </row>
    <row r="160" spans="1:13" ht="19.5" customHeight="1">
      <c r="A160" s="52"/>
      <c r="B160" s="52"/>
      <c r="C160" s="52"/>
      <c r="D160" s="11"/>
      <c r="E160" s="28"/>
      <c r="F160" s="11"/>
      <c r="G160" s="28"/>
      <c r="H160" s="11"/>
      <c r="I160" s="28"/>
      <c r="J160" s="11"/>
      <c r="K160" s="28"/>
      <c r="L160" s="11"/>
      <c r="M160" s="47"/>
    </row>
    <row r="161" spans="1:13" ht="19.5" customHeight="1">
      <c r="A161" s="46"/>
      <c r="B161" s="46"/>
      <c r="C161" s="46"/>
      <c r="D161" s="11"/>
      <c r="E161" s="28"/>
      <c r="F161" s="11"/>
      <c r="G161" s="28"/>
      <c r="H161" s="11"/>
      <c r="I161" s="28"/>
      <c r="J161" s="11"/>
      <c r="K161" s="28"/>
      <c r="L161" s="11"/>
      <c r="M161" s="47"/>
    </row>
    <row r="162" spans="1:13" ht="19.5" customHeight="1">
      <c r="A162" s="46"/>
      <c r="B162" s="46"/>
      <c r="C162" s="46"/>
      <c r="D162" s="11"/>
      <c r="E162" s="28"/>
      <c r="F162" s="11"/>
      <c r="G162" s="28"/>
      <c r="H162" s="11"/>
      <c r="I162" s="28"/>
      <c r="J162" s="11"/>
      <c r="K162" s="28"/>
      <c r="L162" s="11"/>
      <c r="M162" s="47"/>
    </row>
    <row r="163" spans="1:13" ht="19.5" customHeight="1">
      <c r="A163" s="46"/>
      <c r="B163" s="46"/>
      <c r="C163" s="46"/>
      <c r="D163" s="11"/>
      <c r="E163" s="28"/>
      <c r="F163" s="11"/>
      <c r="G163" s="28"/>
      <c r="H163" s="11"/>
      <c r="I163" s="28"/>
      <c r="J163" s="11"/>
      <c r="K163" s="28"/>
      <c r="L163" s="11"/>
      <c r="M163" s="47"/>
    </row>
    <row r="164" spans="1:13" ht="19.5" customHeight="1">
      <c r="A164" s="46"/>
      <c r="B164" s="46"/>
      <c r="C164" s="46"/>
      <c r="D164" s="11"/>
      <c r="E164" s="28"/>
      <c r="F164" s="11"/>
      <c r="G164" s="28"/>
      <c r="H164" s="11"/>
      <c r="I164" s="28"/>
      <c r="J164" s="11"/>
      <c r="K164" s="28"/>
      <c r="L164" s="11"/>
      <c r="M164" s="47"/>
    </row>
  </sheetData>
  <mergeCells count="2">
    <mergeCell ref="D6:L6"/>
    <mergeCell ref="D21:L21"/>
  </mergeCells>
  <printOptions horizontalCentered="1"/>
  <pageMargins left="0.9840277777777778" right="0.39375" top="0.9055555555555556" bottom="0.39375" header="0.5118055555555556" footer="0.5118055555555556"/>
  <pageSetup firstPageNumber="5" useFirstPageNumber="1" horizontalDpi="300" verticalDpi="300" orientation="portrait" paperSize="9" scale="88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2"/>
  <sheetViews>
    <sheetView showGridLines="0" tabSelected="1" zoomScale="130" zoomScaleNormal="130" workbookViewId="0" topLeftCell="A1">
      <selection activeCell="B71" sqref="B71"/>
    </sheetView>
  </sheetViews>
  <sheetFormatPr defaultColWidth="9.140625" defaultRowHeight="19.5" customHeight="1"/>
  <cols>
    <col min="1" max="1" width="37.7109375" style="68" customWidth="1"/>
    <col min="2" max="2" width="8.00390625" style="69" customWidth="1"/>
    <col min="3" max="3" width="1.57421875" style="68" customWidth="1"/>
    <col min="4" max="4" width="13.00390625" style="70" customWidth="1"/>
    <col min="5" max="5" width="0.71875" style="68" customWidth="1"/>
    <col min="6" max="6" width="13.00390625" style="71" customWidth="1"/>
    <col min="7" max="7" width="0.71875" style="68" customWidth="1"/>
    <col min="8" max="8" width="13.00390625" style="70" customWidth="1"/>
    <col min="9" max="9" width="0.71875" style="72" customWidth="1"/>
    <col min="10" max="10" width="13.00390625" style="70" customWidth="1"/>
    <col min="11" max="11" width="11.57421875" style="72" customWidth="1"/>
    <col min="12" max="12" width="9.140625" style="73" customWidth="1"/>
    <col min="13" max="16384" width="9.140625" style="68" customWidth="1"/>
  </cols>
  <sheetData>
    <row r="1" ht="19.5" customHeight="1">
      <c r="J1" s="74" t="s">
        <v>117</v>
      </c>
    </row>
    <row r="2" ht="19.5" customHeight="1">
      <c r="A2" s="75" t="s">
        <v>0</v>
      </c>
    </row>
    <row r="3" ht="19.5" customHeight="1">
      <c r="A3" s="76" t="s">
        <v>118</v>
      </c>
    </row>
    <row r="4" spans="1:12" s="83" customFormat="1" ht="19.5" customHeight="1">
      <c r="A4" s="77" t="s">
        <v>96</v>
      </c>
      <c r="B4" s="78"/>
      <c r="C4" s="79"/>
      <c r="D4" s="80"/>
      <c r="E4" s="79"/>
      <c r="F4" s="81"/>
      <c r="G4" s="79"/>
      <c r="H4" s="80"/>
      <c r="I4" s="82"/>
      <c r="J4" s="80"/>
      <c r="K4" s="82"/>
      <c r="L4" s="74"/>
    </row>
    <row r="5" spans="1:12" s="83" customFormat="1" ht="18" customHeight="1">
      <c r="A5" s="79"/>
      <c r="B5" s="78"/>
      <c r="C5" s="79"/>
      <c r="D5" s="82"/>
      <c r="E5" s="82"/>
      <c r="F5" s="82"/>
      <c r="G5" s="82"/>
      <c r="H5" s="82"/>
      <c r="I5" s="82"/>
      <c r="J5" s="84" t="s">
        <v>3</v>
      </c>
      <c r="K5" s="82"/>
      <c r="L5" s="74"/>
    </row>
    <row r="6" spans="2:12" s="83" customFormat="1" ht="18" customHeight="1">
      <c r="B6" s="85"/>
      <c r="D6" s="86" t="s">
        <v>4</v>
      </c>
      <c r="E6" s="86"/>
      <c r="F6" s="86"/>
      <c r="G6" s="85"/>
      <c r="H6" s="86" t="s">
        <v>5</v>
      </c>
      <c r="I6" s="86"/>
      <c r="J6" s="86"/>
      <c r="K6" s="87"/>
      <c r="L6" s="74"/>
    </row>
    <row r="7" spans="2:11" s="83" customFormat="1" ht="18" customHeight="1">
      <c r="B7" s="88" t="s">
        <v>6</v>
      </c>
      <c r="D7" s="89" t="s">
        <v>72</v>
      </c>
      <c r="F7" s="89" t="s">
        <v>73</v>
      </c>
      <c r="G7" s="90"/>
      <c r="H7" s="89" t="s">
        <v>72</v>
      </c>
      <c r="I7" s="90"/>
      <c r="J7" s="89" t="s">
        <v>73</v>
      </c>
      <c r="K7" s="90"/>
    </row>
    <row r="8" spans="1:11" ht="19.5" customHeight="1">
      <c r="A8" s="76" t="s">
        <v>119</v>
      </c>
      <c r="B8" s="91"/>
      <c r="C8" s="92"/>
      <c r="D8" s="80"/>
      <c r="E8" s="92"/>
      <c r="F8" s="80"/>
      <c r="G8" s="92"/>
      <c r="H8" s="80"/>
      <c r="I8" s="82"/>
      <c r="J8" s="80"/>
      <c r="K8" s="82"/>
    </row>
    <row r="9" spans="1:12" ht="19.5" customHeight="1">
      <c r="A9" s="93" t="s">
        <v>120</v>
      </c>
      <c r="D9" s="94">
        <f>'[1]PL'!D54+'[1]PL'!D55</f>
        <v>17767</v>
      </c>
      <c r="E9" s="95"/>
      <c r="F9" s="94">
        <f>'[1]PL'!F54+'[1]PL'!F55</f>
        <v>-18990</v>
      </c>
      <c r="G9" s="95"/>
      <c r="H9" s="94">
        <f>'[1]PL'!H54+'[1]PL'!H55</f>
        <v>10376</v>
      </c>
      <c r="I9" s="96"/>
      <c r="J9" s="94">
        <f>'[1]PL'!J54+'[1]PL'!J55</f>
        <v>-19138</v>
      </c>
      <c r="K9" s="82"/>
      <c r="L9" s="72"/>
    </row>
    <row r="10" spans="1:12" ht="19.5" customHeight="1">
      <c r="A10" s="93" t="s">
        <v>121</v>
      </c>
      <c r="D10" s="94"/>
      <c r="E10" s="95"/>
      <c r="F10" s="94"/>
      <c r="G10" s="95"/>
      <c r="H10" s="94"/>
      <c r="I10" s="96"/>
      <c r="J10" s="94"/>
      <c r="K10" s="82"/>
      <c r="L10" s="72"/>
    </row>
    <row r="11" spans="1:12" ht="19.5" customHeight="1">
      <c r="A11" s="93" t="s">
        <v>122</v>
      </c>
      <c r="D11" s="94"/>
      <c r="E11" s="95"/>
      <c r="F11" s="94"/>
      <c r="G11" s="95"/>
      <c r="H11" s="94"/>
      <c r="I11" s="96"/>
      <c r="J11" s="94"/>
      <c r="K11" s="82"/>
      <c r="L11" s="72"/>
    </row>
    <row r="12" spans="1:12" ht="19.5" customHeight="1">
      <c r="A12" s="97" t="s">
        <v>123</v>
      </c>
      <c r="B12" s="98" t="s">
        <v>124</v>
      </c>
      <c r="D12" s="94">
        <v>18853</v>
      </c>
      <c r="E12" s="95"/>
      <c r="F12" s="94">
        <v>30939</v>
      </c>
      <c r="G12" s="95"/>
      <c r="H12" s="99">
        <v>18573</v>
      </c>
      <c r="I12" s="96"/>
      <c r="J12" s="99">
        <v>30933</v>
      </c>
      <c r="K12" s="82"/>
      <c r="L12" s="72"/>
    </row>
    <row r="13" spans="1:12" ht="19.5" customHeight="1">
      <c r="A13" s="97" t="s">
        <v>125</v>
      </c>
      <c r="B13" s="98"/>
      <c r="D13" s="94">
        <v>1101</v>
      </c>
      <c r="E13" s="95"/>
      <c r="F13" s="94">
        <v>1495</v>
      </c>
      <c r="G13" s="95"/>
      <c r="H13" s="94">
        <v>1101</v>
      </c>
      <c r="I13" s="96"/>
      <c r="J13" s="94">
        <v>1495</v>
      </c>
      <c r="K13" s="82"/>
      <c r="L13" s="72"/>
    </row>
    <row r="14" spans="1:12" ht="19.5" customHeight="1">
      <c r="A14" s="97" t="s">
        <v>126</v>
      </c>
      <c r="B14" s="98">
        <v>7</v>
      </c>
      <c r="D14" s="94">
        <v>-1107</v>
      </c>
      <c r="E14" s="95"/>
      <c r="F14" s="94">
        <v>4781</v>
      </c>
      <c r="G14" s="95"/>
      <c r="H14" s="94">
        <v>-1107</v>
      </c>
      <c r="I14" s="96"/>
      <c r="J14" s="94">
        <v>4781</v>
      </c>
      <c r="K14" s="82"/>
      <c r="L14" s="72"/>
    </row>
    <row r="15" spans="1:12" ht="19.5" customHeight="1">
      <c r="A15" s="97" t="s">
        <v>127</v>
      </c>
      <c r="B15" s="98"/>
      <c r="D15" s="94"/>
      <c r="E15" s="95"/>
      <c r="F15" s="94"/>
      <c r="G15" s="95"/>
      <c r="H15" s="94"/>
      <c r="I15" s="96"/>
      <c r="J15" s="94"/>
      <c r="K15" s="82"/>
      <c r="L15" s="72"/>
    </row>
    <row r="16" spans="1:12" ht="19.5" customHeight="1">
      <c r="A16" s="97" t="s">
        <v>128</v>
      </c>
      <c r="B16" s="98"/>
      <c r="D16" s="94">
        <v>0</v>
      </c>
      <c r="E16" s="95"/>
      <c r="F16" s="94">
        <v>19060</v>
      </c>
      <c r="G16" s="95"/>
      <c r="H16" s="94">
        <v>0</v>
      </c>
      <c r="I16" s="96"/>
      <c r="J16" s="94">
        <v>19060</v>
      </c>
      <c r="K16" s="82"/>
      <c r="L16" s="72"/>
    </row>
    <row r="17" spans="1:12" ht="19.5" customHeight="1">
      <c r="A17" s="97" t="s">
        <v>129</v>
      </c>
      <c r="B17" s="98"/>
      <c r="D17" s="94">
        <v>-286</v>
      </c>
      <c r="E17" s="95"/>
      <c r="F17" s="94">
        <v>-221</v>
      </c>
      <c r="G17" s="95"/>
      <c r="H17" s="94">
        <v>-279</v>
      </c>
      <c r="I17" s="96"/>
      <c r="J17" s="94">
        <v>-221</v>
      </c>
      <c r="K17" s="82"/>
      <c r="L17" s="72"/>
    </row>
    <row r="18" spans="1:12" ht="19.5" customHeight="1">
      <c r="A18" s="97" t="s">
        <v>130</v>
      </c>
      <c r="B18" s="98">
        <v>9</v>
      </c>
      <c r="D18" s="96">
        <v>-352</v>
      </c>
      <c r="E18" s="95"/>
      <c r="F18" s="94">
        <v>-1156</v>
      </c>
      <c r="G18" s="95"/>
      <c r="H18" s="94">
        <v>-352</v>
      </c>
      <c r="I18" s="95"/>
      <c r="J18" s="94">
        <v>-1156</v>
      </c>
      <c r="K18" s="82"/>
      <c r="L18" s="72"/>
    </row>
    <row r="19" spans="1:12" ht="19.5" customHeight="1">
      <c r="A19" s="97" t="s">
        <v>131</v>
      </c>
      <c r="B19" s="98">
        <v>14</v>
      </c>
      <c r="D19" s="94">
        <v>1</v>
      </c>
      <c r="E19" s="94"/>
      <c r="F19" s="99">
        <v>72</v>
      </c>
      <c r="G19" s="94"/>
      <c r="H19" s="94">
        <v>1</v>
      </c>
      <c r="I19" s="96"/>
      <c r="J19" s="99">
        <v>72</v>
      </c>
      <c r="K19" s="82"/>
      <c r="L19" s="72"/>
    </row>
    <row r="20" spans="1:12" ht="19.5" customHeight="1">
      <c r="A20" s="97" t="s">
        <v>132</v>
      </c>
      <c r="B20" s="98"/>
      <c r="D20" s="94"/>
      <c r="E20" s="94"/>
      <c r="F20" s="99"/>
      <c r="G20" s="94"/>
      <c r="H20" s="94"/>
      <c r="I20" s="96"/>
      <c r="J20" s="99"/>
      <c r="K20" s="82"/>
      <c r="L20" s="72"/>
    </row>
    <row r="21" spans="1:12" ht="19.5" customHeight="1">
      <c r="A21" s="97" t="s">
        <v>133</v>
      </c>
      <c r="B21" s="98">
        <v>9</v>
      </c>
      <c r="D21" s="94">
        <v>-68</v>
      </c>
      <c r="E21" s="94"/>
      <c r="F21" s="99">
        <v>0</v>
      </c>
      <c r="G21" s="94"/>
      <c r="H21" s="94">
        <v>-68</v>
      </c>
      <c r="I21" s="96"/>
      <c r="J21" s="99">
        <v>0</v>
      </c>
      <c r="K21" s="82"/>
      <c r="L21" s="72"/>
    </row>
    <row r="22" spans="1:12" ht="19.5" customHeight="1">
      <c r="A22" s="97" t="s">
        <v>134</v>
      </c>
      <c r="B22" s="98">
        <v>10</v>
      </c>
      <c r="D22" s="100">
        <v>-7618</v>
      </c>
      <c r="E22" s="101"/>
      <c r="F22" s="100">
        <v>-2977</v>
      </c>
      <c r="G22" s="101"/>
      <c r="H22" s="100">
        <v>0</v>
      </c>
      <c r="I22" s="94"/>
      <c r="J22" s="100">
        <v>0</v>
      </c>
      <c r="K22" s="82"/>
      <c r="L22" s="72"/>
    </row>
    <row r="23" spans="1:12" ht="19.5" customHeight="1">
      <c r="A23" s="76" t="s">
        <v>135</v>
      </c>
      <c r="D23" s="94"/>
      <c r="E23" s="95"/>
      <c r="F23" s="94"/>
      <c r="G23" s="95"/>
      <c r="H23" s="94"/>
      <c r="I23" s="96"/>
      <c r="J23" s="94"/>
      <c r="K23" s="82"/>
      <c r="L23" s="72"/>
    </row>
    <row r="24" spans="1:12" ht="19.5" customHeight="1">
      <c r="A24" s="76" t="s">
        <v>136</v>
      </c>
      <c r="D24" s="94">
        <f>SUM(D9:D22)</f>
        <v>28291</v>
      </c>
      <c r="E24" s="95"/>
      <c r="F24" s="94">
        <f>SUM(F9:F22)</f>
        <v>33003</v>
      </c>
      <c r="G24" s="95"/>
      <c r="H24" s="94">
        <f>SUM(H9:H22)</f>
        <v>28245</v>
      </c>
      <c r="I24" s="96"/>
      <c r="J24" s="94">
        <f>SUM(J9:J22)</f>
        <v>35826</v>
      </c>
      <c r="K24" s="82"/>
      <c r="L24" s="72"/>
    </row>
    <row r="25" spans="1:12" ht="19.5" customHeight="1">
      <c r="A25" s="93" t="s">
        <v>137</v>
      </c>
      <c r="D25" s="94"/>
      <c r="E25" s="95"/>
      <c r="F25" s="94"/>
      <c r="G25" s="95"/>
      <c r="H25" s="94"/>
      <c r="I25" s="96"/>
      <c r="J25" s="94"/>
      <c r="K25" s="82"/>
      <c r="L25" s="72"/>
    </row>
    <row r="26" spans="1:12" ht="19.5" customHeight="1">
      <c r="A26" s="93" t="s">
        <v>138</v>
      </c>
      <c r="D26" s="94">
        <v>42191</v>
      </c>
      <c r="E26" s="95"/>
      <c r="F26" s="94">
        <v>-37862</v>
      </c>
      <c r="G26" s="95"/>
      <c r="H26" s="94">
        <v>42204</v>
      </c>
      <c r="I26" s="96"/>
      <c r="J26" s="94">
        <v>-37862</v>
      </c>
      <c r="K26" s="82"/>
      <c r="L26" s="72"/>
    </row>
    <row r="27" spans="1:12" ht="19.5" customHeight="1">
      <c r="A27" s="93" t="s">
        <v>139</v>
      </c>
      <c r="B27" s="98"/>
      <c r="D27" s="94">
        <v>13439</v>
      </c>
      <c r="E27" s="95"/>
      <c r="F27" s="94">
        <v>9028</v>
      </c>
      <c r="G27" s="95"/>
      <c r="H27" s="94">
        <v>13439</v>
      </c>
      <c r="I27" s="96"/>
      <c r="J27" s="94">
        <v>9028</v>
      </c>
      <c r="K27" s="82"/>
      <c r="L27" s="72"/>
    </row>
    <row r="28" spans="1:12" ht="19.5" customHeight="1">
      <c r="A28" s="93" t="s">
        <v>140</v>
      </c>
      <c r="B28" s="98">
        <v>9</v>
      </c>
      <c r="D28" s="94">
        <v>5249</v>
      </c>
      <c r="E28" s="95"/>
      <c r="F28" s="99">
        <v>14951</v>
      </c>
      <c r="G28" s="95"/>
      <c r="H28" s="94">
        <v>5249</v>
      </c>
      <c r="I28" s="96"/>
      <c r="J28" s="99">
        <v>14951</v>
      </c>
      <c r="K28" s="82"/>
      <c r="L28" s="72"/>
    </row>
    <row r="29" spans="1:12" ht="19.5" customHeight="1">
      <c r="A29" s="93" t="s">
        <v>141</v>
      </c>
      <c r="D29" s="94">
        <v>746</v>
      </c>
      <c r="E29" s="95"/>
      <c r="F29" s="94">
        <v>6357</v>
      </c>
      <c r="G29" s="95"/>
      <c r="H29" s="99">
        <v>746</v>
      </c>
      <c r="I29" s="96"/>
      <c r="J29" s="99">
        <v>3681</v>
      </c>
      <c r="K29" s="82"/>
      <c r="L29" s="72"/>
    </row>
    <row r="30" spans="1:12" ht="19.5" customHeight="1">
      <c r="A30" s="93" t="s">
        <v>142</v>
      </c>
      <c r="D30" s="94">
        <v>-9985</v>
      </c>
      <c r="E30" s="95"/>
      <c r="F30" s="94">
        <v>-2057</v>
      </c>
      <c r="G30" s="95"/>
      <c r="H30" s="94">
        <v>-10013</v>
      </c>
      <c r="I30" s="95"/>
      <c r="J30" s="94">
        <v>-2022</v>
      </c>
      <c r="K30" s="82"/>
      <c r="L30" s="72"/>
    </row>
    <row r="31" spans="1:12" ht="19.5" customHeight="1">
      <c r="A31" s="93" t="s">
        <v>143</v>
      </c>
      <c r="D31" s="94">
        <v>2753</v>
      </c>
      <c r="E31" s="95"/>
      <c r="F31" s="94">
        <v>-1364</v>
      </c>
      <c r="G31" s="95"/>
      <c r="H31" s="94">
        <v>2753</v>
      </c>
      <c r="I31" s="95"/>
      <c r="J31" s="94">
        <v>-1364</v>
      </c>
      <c r="K31" s="82"/>
      <c r="L31" s="72"/>
    </row>
    <row r="32" spans="1:12" ht="19.5" customHeight="1">
      <c r="A32" s="93" t="s">
        <v>144</v>
      </c>
      <c r="D32" s="94"/>
      <c r="E32" s="95"/>
      <c r="F32" s="94"/>
      <c r="G32" s="95"/>
      <c r="H32" s="94"/>
      <c r="I32" s="96"/>
      <c r="J32" s="94"/>
      <c r="K32" s="82"/>
      <c r="L32" s="72"/>
    </row>
    <row r="33" spans="1:12" ht="19.5" customHeight="1">
      <c r="A33" s="93" t="s">
        <v>145</v>
      </c>
      <c r="D33" s="94">
        <v>-11869</v>
      </c>
      <c r="E33" s="95"/>
      <c r="F33" s="94">
        <v>18606</v>
      </c>
      <c r="G33" s="95"/>
      <c r="H33" s="94">
        <v>-11857</v>
      </c>
      <c r="I33" s="96"/>
      <c r="J33" s="94">
        <v>24333</v>
      </c>
      <c r="K33" s="82"/>
      <c r="L33" s="72"/>
    </row>
    <row r="34" spans="1:12" ht="19.5" customHeight="1">
      <c r="A34" s="93" t="s">
        <v>146</v>
      </c>
      <c r="D34" s="94">
        <v>-1933</v>
      </c>
      <c r="E34" s="95"/>
      <c r="F34" s="94">
        <v>581</v>
      </c>
      <c r="G34" s="95"/>
      <c r="H34" s="94">
        <v>-1933</v>
      </c>
      <c r="I34" s="96"/>
      <c r="J34" s="94">
        <v>581</v>
      </c>
      <c r="K34" s="82"/>
      <c r="L34" s="72"/>
    </row>
    <row r="35" spans="1:12" ht="19.5" customHeight="1">
      <c r="A35" s="93" t="s">
        <v>147</v>
      </c>
      <c r="D35" s="94">
        <v>5473</v>
      </c>
      <c r="E35" s="95"/>
      <c r="F35" s="94">
        <v>4682</v>
      </c>
      <c r="G35" s="95"/>
      <c r="H35" s="94">
        <v>4850</v>
      </c>
      <c r="I35" s="96"/>
      <c r="J35" s="94">
        <v>4682</v>
      </c>
      <c r="K35" s="82"/>
      <c r="L35" s="72"/>
    </row>
    <row r="36" spans="1:12" ht="19.5" customHeight="1">
      <c r="A36" s="93" t="s">
        <v>148</v>
      </c>
      <c r="D36" s="94">
        <v>0</v>
      </c>
      <c r="E36" s="95"/>
      <c r="F36" s="94">
        <v>-165</v>
      </c>
      <c r="G36" s="95"/>
      <c r="H36" s="94">
        <v>0</v>
      </c>
      <c r="I36" s="96"/>
      <c r="J36" s="94">
        <v>0</v>
      </c>
      <c r="K36" s="82"/>
      <c r="L36" s="72"/>
    </row>
    <row r="37" spans="1:12" ht="19.5" customHeight="1">
      <c r="A37" s="93" t="s">
        <v>149</v>
      </c>
      <c r="D37" s="94">
        <v>614</v>
      </c>
      <c r="E37" s="95"/>
      <c r="F37" s="94">
        <v>-2683</v>
      </c>
      <c r="G37" s="95"/>
      <c r="H37" s="94">
        <v>623</v>
      </c>
      <c r="I37" s="96"/>
      <c r="J37" s="94">
        <v>-2663</v>
      </c>
      <c r="K37" s="82"/>
      <c r="L37" s="72"/>
    </row>
    <row r="38" spans="1:12" ht="19.5" customHeight="1">
      <c r="A38" s="93" t="s">
        <v>150</v>
      </c>
      <c r="B38" s="82"/>
      <c r="D38" s="100">
        <v>-5977</v>
      </c>
      <c r="E38" s="95"/>
      <c r="F38" s="100">
        <v>3035</v>
      </c>
      <c r="G38" s="95"/>
      <c r="H38" s="100">
        <v>-5978</v>
      </c>
      <c r="I38" s="96"/>
      <c r="J38" s="100">
        <v>3073</v>
      </c>
      <c r="K38" s="82"/>
      <c r="L38" s="72"/>
    </row>
    <row r="39" spans="1:12" ht="19.5" customHeight="1">
      <c r="A39" s="76" t="s">
        <v>151</v>
      </c>
      <c r="D39" s="102">
        <f>SUM(D24:D38)</f>
        <v>68992</v>
      </c>
      <c r="E39" s="95"/>
      <c r="F39" s="102">
        <f>SUM(F24:F38)</f>
        <v>46112</v>
      </c>
      <c r="G39" s="95"/>
      <c r="H39" s="102">
        <f>SUM(H24:H38)</f>
        <v>68328</v>
      </c>
      <c r="I39" s="96"/>
      <c r="J39" s="102">
        <f>SUM(J24:J38)</f>
        <v>52244</v>
      </c>
      <c r="K39" s="82"/>
      <c r="L39" s="72"/>
    </row>
    <row r="40" spans="1:12" ht="19.5" customHeight="1">
      <c r="A40" s="93" t="s">
        <v>152</v>
      </c>
      <c r="D40" s="94">
        <v>0</v>
      </c>
      <c r="E40" s="95"/>
      <c r="F40" s="94">
        <v>0</v>
      </c>
      <c r="G40" s="95"/>
      <c r="H40" s="94">
        <v>0</v>
      </c>
      <c r="I40" s="96"/>
      <c r="J40" s="94">
        <v>0</v>
      </c>
      <c r="K40" s="82"/>
      <c r="L40" s="72"/>
    </row>
    <row r="41" spans="1:12" ht="19.5" customHeight="1">
      <c r="A41" s="76" t="s">
        <v>153</v>
      </c>
      <c r="D41" s="103">
        <f>SUM(D39:D40)</f>
        <v>68992</v>
      </c>
      <c r="E41" s="95"/>
      <c r="F41" s="103">
        <f>SUM(F39:F40)</f>
        <v>46112</v>
      </c>
      <c r="G41" s="95"/>
      <c r="H41" s="103">
        <f>SUM(H39:H40)</f>
        <v>68328</v>
      </c>
      <c r="I41" s="96"/>
      <c r="J41" s="103">
        <f>SUM(J39:J40)</f>
        <v>52244</v>
      </c>
      <c r="K41" s="82"/>
      <c r="L41" s="72"/>
    </row>
    <row r="42" spans="1:11" ht="6" customHeight="1">
      <c r="A42" s="76"/>
      <c r="B42" s="98"/>
      <c r="D42" s="99"/>
      <c r="E42" s="95"/>
      <c r="F42" s="99"/>
      <c r="G42" s="95"/>
      <c r="H42" s="99"/>
      <c r="I42" s="96"/>
      <c r="J42" s="99"/>
      <c r="K42" s="82"/>
    </row>
    <row r="43" spans="1:11" ht="19.5" customHeight="1">
      <c r="A43" s="92" t="str">
        <f>'[1]BS'!A34</f>
        <v>หมายเหตุประกอบงบการเงินเป็นส่วนหนึ่งของงบการเงินนี้</v>
      </c>
      <c r="B43" s="91"/>
      <c r="C43" s="92"/>
      <c r="D43" s="80"/>
      <c r="E43" s="92"/>
      <c r="F43" s="81"/>
      <c r="G43" s="92"/>
      <c r="H43" s="80"/>
      <c r="I43" s="82"/>
      <c r="J43" s="81"/>
      <c r="K43" s="82"/>
    </row>
    <row r="44" spans="1:11" ht="19.5" customHeight="1">
      <c r="A44" s="92"/>
      <c r="B44" s="91"/>
      <c r="C44" s="92"/>
      <c r="D44" s="80"/>
      <c r="E44" s="92"/>
      <c r="F44" s="81"/>
      <c r="G44" s="92"/>
      <c r="H44" s="80"/>
      <c r="I44" s="82"/>
      <c r="J44" s="74" t="s">
        <v>117</v>
      </c>
      <c r="K44" s="82"/>
    </row>
    <row r="45" ht="19.5" customHeight="1">
      <c r="A45" s="75" t="s">
        <v>0</v>
      </c>
    </row>
    <row r="46" spans="1:12" s="83" customFormat="1" ht="19.5" customHeight="1">
      <c r="A46" s="76" t="s">
        <v>154</v>
      </c>
      <c r="B46" s="69"/>
      <c r="C46" s="68"/>
      <c r="D46" s="70"/>
      <c r="E46" s="68"/>
      <c r="F46" s="71"/>
      <c r="G46" s="68"/>
      <c r="H46" s="70"/>
      <c r="I46" s="72"/>
      <c r="J46" s="70"/>
      <c r="K46" s="82"/>
      <c r="L46" s="74"/>
    </row>
    <row r="47" spans="1:12" s="83" customFormat="1" ht="19.5" customHeight="1">
      <c r="A47" s="77" t="s">
        <v>96</v>
      </c>
      <c r="B47" s="78"/>
      <c r="C47" s="79"/>
      <c r="D47" s="80"/>
      <c r="E47" s="79"/>
      <c r="F47" s="81"/>
      <c r="G47" s="79"/>
      <c r="H47" s="80"/>
      <c r="I47" s="82"/>
      <c r="J47" s="80"/>
      <c r="K47" s="72"/>
      <c r="L47" s="74"/>
    </row>
    <row r="48" spans="1:12" s="83" customFormat="1" ht="19.5" customHeight="1">
      <c r="A48" s="79"/>
      <c r="B48" s="78"/>
      <c r="C48" s="79"/>
      <c r="D48" s="82"/>
      <c r="E48" s="82"/>
      <c r="F48" s="82"/>
      <c r="G48" s="82"/>
      <c r="H48" s="82"/>
      <c r="I48" s="82"/>
      <c r="J48" s="84" t="s">
        <v>3</v>
      </c>
      <c r="K48" s="82"/>
      <c r="L48" s="74"/>
    </row>
    <row r="49" spans="2:12" s="83" customFormat="1" ht="19.5" customHeight="1">
      <c r="B49" s="85"/>
      <c r="D49" s="86" t="s">
        <v>4</v>
      </c>
      <c r="E49" s="86"/>
      <c r="F49" s="86"/>
      <c r="G49" s="85"/>
      <c r="H49" s="86" t="s">
        <v>5</v>
      </c>
      <c r="I49" s="86"/>
      <c r="J49" s="86"/>
      <c r="K49" s="82"/>
      <c r="L49" s="74"/>
    </row>
    <row r="50" spans="1:10" ht="19.5" customHeight="1">
      <c r="A50" s="83"/>
      <c r="B50" s="88" t="s">
        <v>6</v>
      </c>
      <c r="C50" s="83"/>
      <c r="D50" s="89" t="s">
        <v>72</v>
      </c>
      <c r="E50" s="83"/>
      <c r="F50" s="89" t="s">
        <v>73</v>
      </c>
      <c r="G50" s="90"/>
      <c r="H50" s="89" t="s">
        <v>72</v>
      </c>
      <c r="I50" s="90"/>
      <c r="J50" s="89" t="s">
        <v>73</v>
      </c>
    </row>
    <row r="51" spans="1:12" s="68" customFormat="1" ht="19.5" customHeight="1">
      <c r="A51" s="76" t="s">
        <v>155</v>
      </c>
      <c r="K51" s="82"/>
      <c r="L51" s="73"/>
    </row>
    <row r="52" spans="1:11" ht="19.5" customHeight="1">
      <c r="A52" s="93" t="s">
        <v>156</v>
      </c>
      <c r="B52" s="98"/>
      <c r="D52" s="94">
        <v>539</v>
      </c>
      <c r="E52" s="95"/>
      <c r="F52" s="94">
        <v>267</v>
      </c>
      <c r="G52" s="95"/>
      <c r="H52" s="94">
        <v>539</v>
      </c>
      <c r="I52" s="94"/>
      <c r="J52" s="94">
        <v>267</v>
      </c>
      <c r="K52" s="82"/>
    </row>
    <row r="53" spans="1:11" ht="19.5" customHeight="1">
      <c r="A53" s="93" t="s">
        <v>157</v>
      </c>
      <c r="B53" s="98">
        <v>11</v>
      </c>
      <c r="D53" s="94">
        <v>-3198</v>
      </c>
      <c r="E53" s="95"/>
      <c r="F53" s="94">
        <v>-1738</v>
      </c>
      <c r="G53" s="95"/>
      <c r="H53" s="94">
        <v>-3100</v>
      </c>
      <c r="I53" s="94"/>
      <c r="J53" s="94">
        <v>-1738</v>
      </c>
      <c r="K53" s="82"/>
    </row>
    <row r="54" spans="1:11" ht="19.5" customHeight="1">
      <c r="A54" s="93" t="s">
        <v>158</v>
      </c>
      <c r="B54" s="98"/>
      <c r="D54" s="94">
        <v>0</v>
      </c>
      <c r="E54" s="95"/>
      <c r="F54" s="94">
        <v>-17</v>
      </c>
      <c r="G54" s="95"/>
      <c r="H54" s="94">
        <v>0</v>
      </c>
      <c r="I54" s="94"/>
      <c r="J54" s="94">
        <v>-17</v>
      </c>
      <c r="K54" s="82"/>
    </row>
    <row r="55" spans="1:11" ht="19.5" customHeight="1">
      <c r="A55" s="93" t="s">
        <v>159</v>
      </c>
      <c r="B55" s="98"/>
      <c r="D55" s="96">
        <v>102</v>
      </c>
      <c r="E55" s="95"/>
      <c r="F55" s="99">
        <v>146</v>
      </c>
      <c r="G55" s="95"/>
      <c r="H55" s="96">
        <v>68</v>
      </c>
      <c r="I55" s="96"/>
      <c r="J55" s="99">
        <v>146</v>
      </c>
      <c r="K55" s="82"/>
    </row>
    <row r="56" spans="1:11" ht="19.5" customHeight="1">
      <c r="A56" s="93" t="s">
        <v>160</v>
      </c>
      <c r="B56" s="98"/>
      <c r="D56" s="99">
        <v>0</v>
      </c>
      <c r="E56" s="101"/>
      <c r="F56" s="94">
        <v>9000</v>
      </c>
      <c r="G56" s="101"/>
      <c r="H56" s="99">
        <v>0</v>
      </c>
      <c r="I56" s="94"/>
      <c r="J56" s="94">
        <v>9000</v>
      </c>
      <c r="K56" s="82"/>
    </row>
    <row r="57" spans="1:11" ht="19.5" customHeight="1">
      <c r="A57" s="93" t="s">
        <v>161</v>
      </c>
      <c r="B57" s="98"/>
      <c r="D57" s="104">
        <v>0</v>
      </c>
      <c r="E57" s="95"/>
      <c r="F57" s="100">
        <v>0</v>
      </c>
      <c r="G57" s="95"/>
      <c r="H57" s="104">
        <v>0</v>
      </c>
      <c r="I57" s="96"/>
      <c r="J57" s="100">
        <v>-4000</v>
      </c>
      <c r="K57" s="82"/>
    </row>
    <row r="58" spans="1:11" ht="19.5" customHeight="1">
      <c r="A58" s="76" t="s">
        <v>162</v>
      </c>
      <c r="B58" s="98"/>
      <c r="D58" s="105">
        <f>SUM(D52:D57)</f>
        <v>-2557</v>
      </c>
      <c r="E58" s="95"/>
      <c r="F58" s="105">
        <f>SUM(F52:F57)</f>
        <v>7658</v>
      </c>
      <c r="G58" s="95"/>
      <c r="H58" s="105">
        <f>SUM(H52:H57)</f>
        <v>-2493</v>
      </c>
      <c r="I58" s="96"/>
      <c r="J58" s="105">
        <f>SUM(J52:J57)</f>
        <v>3658</v>
      </c>
      <c r="K58" s="82"/>
    </row>
    <row r="59" spans="1:10" ht="19.5" customHeight="1">
      <c r="A59" s="76" t="s">
        <v>163</v>
      </c>
      <c r="B59" s="98"/>
      <c r="D59" s="96"/>
      <c r="E59" s="95"/>
      <c r="F59" s="96"/>
      <c r="G59" s="95"/>
      <c r="H59" s="96"/>
      <c r="I59" s="96"/>
      <c r="J59" s="96"/>
    </row>
    <row r="60" spans="1:11" ht="19.5" customHeight="1">
      <c r="A60" s="93" t="s">
        <v>164</v>
      </c>
      <c r="B60" s="98"/>
      <c r="D60" s="96">
        <v>-71</v>
      </c>
      <c r="E60" s="95"/>
      <c r="F60" s="96">
        <v>-345</v>
      </c>
      <c r="G60" s="95"/>
      <c r="H60" s="96">
        <v>-71</v>
      </c>
      <c r="I60" s="96"/>
      <c r="J60" s="96">
        <v>-345</v>
      </c>
      <c r="K60" s="82"/>
    </row>
    <row r="61" spans="1:11" ht="19.5" customHeight="1">
      <c r="A61" s="93" t="s">
        <v>108</v>
      </c>
      <c r="B61" s="98">
        <v>17</v>
      </c>
      <c r="D61" s="96">
        <v>-5000</v>
      </c>
      <c r="E61" s="95"/>
      <c r="F61" s="96">
        <v>-5000</v>
      </c>
      <c r="G61" s="95"/>
      <c r="H61" s="96">
        <v>-5000</v>
      </c>
      <c r="I61" s="96"/>
      <c r="J61" s="96">
        <v>-5000</v>
      </c>
      <c r="K61" s="82"/>
    </row>
    <row r="62" spans="1:11" ht="19.5" customHeight="1">
      <c r="A62" s="93" t="s">
        <v>165</v>
      </c>
      <c r="B62" s="98">
        <v>20.3</v>
      </c>
      <c r="D62" s="96">
        <v>0</v>
      </c>
      <c r="E62" s="95"/>
      <c r="F62" s="96">
        <v>0</v>
      </c>
      <c r="G62" s="95"/>
      <c r="H62" s="96">
        <v>1766</v>
      </c>
      <c r="I62" s="96"/>
      <c r="J62" s="96">
        <v>2000</v>
      </c>
      <c r="K62" s="82"/>
    </row>
    <row r="63" spans="1:11" ht="19.5" customHeight="1">
      <c r="A63" s="76" t="s">
        <v>166</v>
      </c>
      <c r="D63" s="103">
        <f>SUM(D60:D62)</f>
        <v>-5071</v>
      </c>
      <c r="E63" s="101"/>
      <c r="F63" s="103">
        <f>SUM(F60:F62)</f>
        <v>-5345</v>
      </c>
      <c r="G63" s="101"/>
      <c r="H63" s="103">
        <f>SUM(H60:H62)</f>
        <v>-3305</v>
      </c>
      <c r="I63" s="94"/>
      <c r="J63" s="103">
        <f>SUM(J60:J62)</f>
        <v>-3345</v>
      </c>
      <c r="K63" s="82"/>
    </row>
    <row r="64" spans="1:11" ht="19.5" customHeight="1">
      <c r="A64" s="76" t="s">
        <v>167</v>
      </c>
      <c r="D64" s="96">
        <f>SUM(D41,D58,D63)</f>
        <v>61364</v>
      </c>
      <c r="E64" s="95"/>
      <c r="F64" s="96">
        <f>SUM(F41,F58,F63)</f>
        <v>48425</v>
      </c>
      <c r="G64" s="95"/>
      <c r="H64" s="96">
        <f>SUM(H41,H58,H63)</f>
        <v>62530</v>
      </c>
      <c r="I64" s="96"/>
      <c r="J64" s="96">
        <f>SUM(J41,J58,J63)</f>
        <v>52557</v>
      </c>
      <c r="K64" s="82"/>
    </row>
    <row r="65" spans="1:11" ht="19.5" customHeight="1">
      <c r="A65" s="76" t="s">
        <v>168</v>
      </c>
      <c r="D65" s="100">
        <v>207785</v>
      </c>
      <c r="E65" s="101"/>
      <c r="F65" s="100">
        <v>63391</v>
      </c>
      <c r="G65" s="94"/>
      <c r="H65" s="100">
        <v>206296</v>
      </c>
      <c r="I65" s="96"/>
      <c r="J65" s="100">
        <v>56382</v>
      </c>
      <c r="K65" s="82"/>
    </row>
    <row r="66" spans="1:10" ht="19.5" customHeight="1">
      <c r="A66" s="76" t="s">
        <v>169</v>
      </c>
      <c r="B66" s="98">
        <v>5</v>
      </c>
      <c r="D66" s="106">
        <f>SUM(D64:D65)</f>
        <v>269149</v>
      </c>
      <c r="E66" s="95"/>
      <c r="F66" s="106">
        <f>SUM(F64:F65)</f>
        <v>111816</v>
      </c>
      <c r="G66" s="95"/>
      <c r="H66" s="106">
        <f>SUM(H64:H65)</f>
        <v>268826</v>
      </c>
      <c r="I66" s="96"/>
      <c r="J66" s="106">
        <f>SUM(J64:J65)</f>
        <v>108939</v>
      </c>
    </row>
    <row r="67" spans="6:9" ht="19.5" customHeight="1">
      <c r="F67" s="70"/>
      <c r="I67" s="70"/>
    </row>
    <row r="68" spans="1:6" ht="19.5" customHeight="1">
      <c r="A68" s="76" t="s">
        <v>170</v>
      </c>
      <c r="F68" s="70"/>
    </row>
    <row r="69" spans="1:6" ht="19.5" customHeight="1">
      <c r="A69" s="93" t="s">
        <v>171</v>
      </c>
      <c r="F69" s="70"/>
    </row>
    <row r="70" spans="1:10" ht="19.5" customHeight="1">
      <c r="A70" s="107" t="s">
        <v>172</v>
      </c>
      <c r="B70" s="108"/>
      <c r="C70" s="108"/>
      <c r="D70" s="109">
        <v>963</v>
      </c>
      <c r="E70" s="108"/>
      <c r="F70" s="109">
        <v>618</v>
      </c>
      <c r="G70" s="108"/>
      <c r="H70" s="109">
        <v>963</v>
      </c>
      <c r="I70" s="108"/>
      <c r="J70" s="109">
        <v>618</v>
      </c>
    </row>
    <row r="71" spans="1:10" ht="19.5" customHeight="1">
      <c r="A71" s="107"/>
      <c r="B71" s="108"/>
      <c r="C71" s="108"/>
      <c r="D71" s="109"/>
      <c r="E71" s="108"/>
      <c r="F71" s="109"/>
      <c r="G71" s="108"/>
      <c r="H71" s="68"/>
      <c r="I71" s="108"/>
      <c r="J71" s="68"/>
    </row>
    <row r="72" spans="1:10" ht="19.5" customHeight="1">
      <c r="A72" s="92" t="str">
        <f>A43</f>
        <v>หมายเหตุประกอบงบการเงินเป็นส่วนหนึ่งของงบการเงินนี้</v>
      </c>
      <c r="B72" s="91"/>
      <c r="C72" s="92"/>
      <c r="D72" s="80"/>
      <c r="E72" s="92"/>
      <c r="F72" s="80"/>
      <c r="G72" s="92"/>
      <c r="H72" s="80"/>
      <c r="I72" s="82"/>
      <c r="J72" s="80"/>
    </row>
  </sheetData>
  <mergeCells count="4">
    <mergeCell ref="D6:F6"/>
    <mergeCell ref="H6:J6"/>
    <mergeCell ref="D49:F49"/>
    <mergeCell ref="H49:J49"/>
  </mergeCells>
  <printOptions horizontalCentered="1"/>
  <pageMargins left="0.7875" right="0.39375" top="0.7402777777777778" bottom="0.39375" header="0.5118055555555556" footer="0.5118055555555556"/>
  <pageSetup firstPageNumber="7" useFirstPageNumber="1" horizontalDpi="300" verticalDpi="300" orientation="portrait" paperSize="9" scale="95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PricewaterhouseCoopers</dc:creator>
  <cp:keywords/>
  <dc:description/>
  <cp:lastModifiedBy>admin</cp:lastModifiedBy>
  <cp:lastPrinted>2008-08-11T10:30:55Z</cp:lastPrinted>
  <dcterms:created xsi:type="dcterms:W3CDTF">2002-04-30T07:11:06Z</dcterms:created>
  <dcterms:modified xsi:type="dcterms:W3CDTF">2008-08-13T10:03:39Z</dcterms:modified>
  <cp:category/>
  <cp:version/>
  <cp:contentType/>
  <cp:contentStatus/>
</cp:coreProperties>
</file>