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BS T" sheetId="1" r:id="rId1"/>
    <sheet name="PL T" sheetId="2" r:id="rId2"/>
    <sheet name="SC T" sheetId="3" r:id="rId3"/>
    <sheet name="CF 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<sst xmlns="http://schemas.openxmlformats.org/spreadsheetml/2006/main" count="184" uniqueCount="129">
  <si>
    <t>บริษัท สิงห์ พาราเทค จำกัด (มหาชน)</t>
  </si>
  <si>
    <t>งบดุล</t>
  </si>
  <si>
    <t>ณ วันที่ 30 มิถุนายน 2550 และวันที่ 31 ธันวาคม 2549</t>
  </si>
  <si>
    <t>พันบาท</t>
  </si>
  <si>
    <t>30 มิถุนายน 2550</t>
  </si>
  <si>
    <t>31 ธันวาคม 2549</t>
  </si>
  <si>
    <t>"ยังไม่ได้ตรวจสอบ"</t>
  </si>
  <si>
    <t>หมายเหตุ</t>
  </si>
  <si>
    <t>"สอบทานแล้ว"</t>
  </si>
  <si>
    <t>"ตรวจสอบแล้ว"</t>
  </si>
  <si>
    <t>สินทรัพย์</t>
  </si>
  <si>
    <t>สินทรัพย์หมุนเวียน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</si>
  <si>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</si>
  <si>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</si>
  <si>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</si>
  <si>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</si>
  <si>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</si>
  <si>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</si>
  <si>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</si>
  <si>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</si>
  <si>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</si>
  <si>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</si>
  <si>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</si>
  <si>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</si>
  <si>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 </t>
  </si>
  <si>
    <t>รวมส่วนของผู้ถือหุ้น</t>
  </si>
  <si>
    <t>รวมหนี้สินและส่วนของผู้ถือหุ้น</t>
  </si>
  <si>
    <t>เงินสดและรายการเทียบเท่าเงินสด</t>
  </si>
  <si>
    <t xml:space="preserve">ลูกหนี้การค้า - สุทธิ   </t>
  </si>
  <si>
    <t>สินค้าคงเหลือ</t>
  </si>
  <si>
    <t>สินทรัพย์หมุนเวียนอื่น</t>
  </si>
  <si>
    <t>ลูกหนี้ตามสัญญาผ่อนชำระ</t>
  </si>
  <si>
    <t xml:space="preserve">ที่ดิน อาคาร และอุปกรณ์ - สุทธิ   </t>
  </si>
  <si>
    <t>สินทรัพย์ไม่มีตัวตน - สุทธิ</t>
  </si>
  <si>
    <t>สินทรัพย์ไม่หมุนเวียนอื่น</t>
  </si>
  <si>
    <t xml:space="preserve">เงินเบิกเกินบัญชีและเงินกู้ยืมระยะสั้นจากสถาบันการเงิน </t>
  </si>
  <si>
    <t>เจ้าหนี้การค้า</t>
  </si>
  <si>
    <t xml:space="preserve">ส่วนของหนี้ระยะยาวที่ถึงกำหนดชำระภายในหนึ่งปี   </t>
  </si>
  <si>
    <t>หนี้สินหมุนเวียนอื่น</t>
  </si>
  <si>
    <t>เงินประกันมัดจำ</t>
  </si>
  <si>
    <t>หนี้สินตามสัญญาเช่าการเงิน - สุทธิ</t>
  </si>
  <si>
    <t xml:space="preserve">เงินกู้ยืมระยะยาวอื่น - สุทธิ </t>
  </si>
  <si>
    <t>ทุนจดทะเบียน - หุ้นสามัญ 576,000,000 หุ้น มูลค่าหุ้นละ 1 บาท</t>
  </si>
  <si>
    <t>ทุนที่ออก-หุ้นสามัญ 433,286,775 หุ้น ชำระเต็มมูลค่าแล้ว - ปี 2550</t>
  </si>
  <si>
    <t>ทุนที่ออก-หุ้นสามัญ 320,000,000 หุ้น ชำระเต็มมูลค่าแล้ว - ปี 2549</t>
  </si>
  <si>
    <t>ส่วนเกินมูลค่าหุ้นสามัญ</t>
  </si>
  <si>
    <t xml:space="preserve">เงินรับล่วงหน้าค่าจองซื้อหุ้นเพิ่มทุน </t>
  </si>
  <si>
    <t xml:space="preserve">กำไรสะสม   </t>
  </si>
  <si>
    <t xml:space="preserve">จัดสรรเป็นสำรองตามกฎหมาย </t>
  </si>
  <si>
    <t>ยังไม่ได้จัดสรร</t>
  </si>
  <si>
    <t>9 , 10</t>
  </si>
  <si>
    <t>13</t>
  </si>
  <si>
    <t>11</t>
  </si>
  <si>
    <t>4 , 7</t>
  </si>
  <si>
    <t>งบกำไรขาดทุน</t>
  </si>
  <si>
    <t>สำหรับแต่ละงวดสามเดือนและหกเดือน สิ้นสุดวันที่ 30 มิถุนายน 2550 และ 2549</t>
  </si>
  <si>
    <t>ระยะเวลาสามเดือน</t>
  </si>
  <si>
    <t>ระยะเวลาหกเดือน</t>
  </si>
  <si>
    <t>สิ้นสุด 30 มิถุนายน</t>
  </si>
  <si>
    <t>2550</t>
  </si>
  <si>
    <t>2549</t>
  </si>
  <si>
    <t xml:space="preserve">รายได้ </t>
  </si>
  <si>
    <t>รายได้จากการขาย</t>
  </si>
  <si>
    <t>กำไรจากอัตราแลกเปลี่ยน</t>
  </si>
  <si>
    <t>รายได้อื่น</t>
  </si>
  <si>
    <t>รวมรายได้</t>
  </si>
  <si>
    <t>ค่าใช้จ่าย</t>
  </si>
  <si>
    <t>ต้นทุนขาย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</si>
  <si>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</si>
  <si>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</si>
  <si>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</si>
  <si>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</si>
  <si>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</si>
  <si>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ภาษีเงินได้</t>
  </si>
  <si>
    <t>กำไรสุทธิ</t>
  </si>
  <si>
    <t>กำไรต่อหุ้นขั้นพื้นฐาน (บาท)</t>
  </si>
  <si>
    <t>จำนวนหุ้นสามัญถัวเฉลี่ยถ่วงน้ำหนัก (หุ้น)</t>
  </si>
  <si>
    <t>งบแสดงการเปลี่ยนแปลงส่วนของผู้ถือหุ้น</t>
  </si>
  <si>
    <t>สำหรับแต่ละงวดหกเดือนสิ้นสุดวันที่ 30 มิถุนายน 2550 และ 2549</t>
  </si>
  <si>
    <t>กำไรสะสม</t>
  </si>
  <si>
    <t>ทุนเรือนหุ้น</t>
  </si>
  <si>
    <t>ส่วนเกินกว่า</t>
  </si>
  <si>
    <t>เงินรับล่วงหน้าค่า</t>
  </si>
  <si>
    <t>จัดสรรแล้ว</t>
  </si>
  <si>
    <t>ที่ออกและชำระแล้ว</t>
  </si>
  <si>
    <t>มูลค่าหุ้น</t>
  </si>
  <si>
    <t>จองซื้อหุ้นเพิ่มทุน</t>
  </si>
  <si>
    <t>สำรองตามกฎหมาย</t>
  </si>
  <si>
    <t>รวม</t>
  </si>
  <si>
    <t>ยอดคงเหลือต้นงวด ณ วันที่ 1 มกราคม 2549</t>
  </si>
  <si>
    <t>เงินปันผล</t>
  </si>
  <si>
    <t>ยอดคงเหลือปลายงวด ณ วันที่ 30 มิถุนายน 2549</t>
  </si>
  <si>
    <t>ยอดคงเหลือต้นงวด ณ วันที่ 1 มกราคม 2550</t>
  </si>
  <si>
    <t>เพิ่มทุน</t>
  </si>
  <si>
    <t>ยอดคงเหลือปลายงวด ณ วันที่ 30 มิถุนายน 2550</t>
  </si>
  <si>
    <t>งบกระแสเงินสด</t>
  </si>
  <si>
    <t>สำหรับแต่ละงวดหกเดือน สิ้นสุดวันที่ 30 มิถุนายน 2550 และ 2549</t>
  </si>
  <si>
    <t>กระแสเงินสดจากกิจกรรมดำเนินงาน</t>
  </si>
  <si>
    <t>ปรับกระทบกำไรสุทธิเป็นเงินสดรับ(จ่าย)สุทธิจากกิจกรรมดำเนินงาน</t>
  </si>
  <si>
    <t>สินทรัพย์ดำเนินงาน(เพิ่มขึ้น)ลดลง</t>
  </si>
  <si>
    <t>หนี้สินดำเนินงานเพิ่มขึ้น(ลดลง)</t>
  </si>
  <si>
    <t>เงินสดสุทธิใช้ไปในกิจกรรมดำเนินงาน</t>
  </si>
  <si>
    <t>กระแสเงินสดจากกิจกรรมลงทุน</t>
  </si>
  <si>
    <t>เงินสดสุทธิใช้ไปในกิจกรรมลงทุน</t>
  </si>
  <si>
    <t>กระแสเงินสดจากกิจกรรมจัดหาเงิน</t>
  </si>
  <si>
    <t>เงินเบิกเกินบัญชีธนาคารเพิ่มขึ้น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</si>
  <si>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</si>
  <si>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</si>
  <si>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</si>
  <si>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</si>
  <si>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</si>
  <si>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เงินสดจ่ายในระหว่างปี</t>
  </si>
  <si>
    <t>ค่าเสื่อมราคาและรายการตัดบัญชี</t>
  </si>
  <si>
    <t>หนี้สูญได้รับคืน</t>
  </si>
  <si>
    <t>หนี้สูญและค่าเผื่อหนี้สงสัยจะสูญ</t>
  </si>
  <si>
    <t>ขาดทุน(กำไร)จากอัตราแลกเปลี่ยนที่ยังไม่เกิดขึ้นจริง</t>
  </si>
  <si>
    <t>กำไรจากการดำเนินงานก่อนการเปลี่ยนแปลงในสินทรัพย์และหนี้สินดำเนินงาน</t>
  </si>
  <si>
    <t>ลูกหนี้การค้า</t>
  </si>
  <si>
    <t>ซื้อสินทรัพย์ถาวร</t>
  </si>
  <si>
    <t xml:space="preserve">ซื้อสินทรัพย์ไม่มีตัวตน </t>
  </si>
  <si>
    <t>เงินกู้ยืมระยะสั้นจากธนาคารเพิ่มขึ้น(ลดลง)</t>
  </si>
  <si>
    <t>เงินกู้ยืมระยะยาวจากธนาคารเพิ่มขึ้น</t>
  </si>
  <si>
    <t>ชำระคืนเงินกู้ยืมระยะยาวจากธนาคาร</t>
  </si>
  <si>
    <t>จ่ายชำระหนี้เจ้าหนี้เช่าซื้อ</t>
  </si>
  <si>
    <t>จ่ายเงินปันผล</t>
  </si>
  <si>
    <t>รายการที่ไม่เป็นตัวเงิน ปี 2549</t>
  </si>
  <si>
    <t>เครื่องจักรที่เพิ่มขึ้นจำนวน 0.18 ล้านบาท เกิดจากหนี้สินหมุนเวียนอื่นเพิ่มขึ้นจำนวน 0.18 ล้านบาท</t>
  </si>
  <si>
    <t>บริษัทได้ซื้อยานพาหนะซึ่งมีราคาต้นทุนรวม 1.01 ล้านบาท จ่ายชำระเป็นเงินสด 0.16 ล้านบาท</t>
  </si>
  <si>
    <t>ส่วนที่เหลือ 0.85 ล้านบาท ทำสัญญาเช่าซื้อ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</si>
</sst>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;\(#,##0\)"/>
    <numFmt numFmtId="200" formatCode="_(* #,##0_);_(* \(#,##0\);_(* &quot;-&quot;??_);_(@_)"/>
    <numFmt numFmtId="201" formatCode="_-* #,##0_-;\-* #,##0_-;_-* &quot;-&quot;??_-;_-@_-"/>
    <numFmt numFmtId="202" formatCode="[$-409]mmmm\ d\,\ yyyy;@"/>
    <numFmt numFmtId="203" formatCode="#,##0_ ;\-#,##0\ "/>
    <numFmt numFmtId="204" formatCode="#,##0;\(#,##0\)"/>
  </numFmts>
  <fonts count="6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sz val="16"/>
      <name val="Browallia New"/>
      <family val="2"/>
    </font>
    <font>
      <sz val="14"/>
      <name val="Cordia New"/>
      <family val="0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37" fontId="1" fillId="0" borderId="1" xfId="0" applyNumberFormat="1" applyFont="1" applyFill="1" applyBorder="1" applyAlignment="1" quotePrefix="1">
      <alignment horizontal="center"/>
    </xf>
    <xf numFmtId="37" fontId="1" fillId="0" borderId="1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9" fontId="1" fillId="0" borderId="0" xfId="0" applyNumberFormat="1" applyFont="1" applyFill="1" applyAlignment="1">
      <alignment horizontal="right"/>
    </xf>
    <xf numFmtId="194" fontId="1" fillId="0" borderId="0" xfId="15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00" fontId="1" fillId="0" borderId="0" xfId="0" applyNumberFormat="1" applyFont="1" applyFill="1" applyAlignment="1">
      <alignment horizontal="right"/>
    </xf>
    <xf numFmtId="200" fontId="1" fillId="0" borderId="3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0" fontId="1" fillId="0" borderId="0" xfId="0" applyNumberFormat="1" applyFont="1" applyFill="1" applyAlignment="1">
      <alignment/>
    </xf>
    <xf numFmtId="200" fontId="1" fillId="0" borderId="4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/>
    </xf>
    <xf numFmtId="49" fontId="3" fillId="0" borderId="0" xfId="15" applyNumberFormat="1" applyFont="1" applyAlignment="1">
      <alignment vertical="center"/>
    </xf>
    <xf numFmtId="199" fontId="1" fillId="0" borderId="0" xfId="0" applyNumberFormat="1" applyFont="1" applyFill="1" applyAlignment="1">
      <alignment/>
    </xf>
    <xf numFmtId="194" fontId="1" fillId="0" borderId="0" xfId="15" applyFont="1" applyFill="1" applyAlignment="1">
      <alignment horizontal="left"/>
    </xf>
    <xf numFmtId="194" fontId="1" fillId="0" borderId="0" xfId="15" applyFont="1" applyFill="1" applyBorder="1" applyAlignment="1">
      <alignment horizontal="left"/>
    </xf>
    <xf numFmtId="194" fontId="1" fillId="0" borderId="0" xfId="15" applyFont="1" applyFill="1" applyAlignment="1" quotePrefix="1">
      <alignment horizontal="center"/>
    </xf>
    <xf numFmtId="194" fontId="1" fillId="0" borderId="0" xfId="15" applyFont="1" applyFill="1" applyAlignment="1">
      <alignment/>
    </xf>
    <xf numFmtId="194" fontId="1" fillId="0" borderId="0" xfId="15" applyFont="1" applyFill="1" applyBorder="1" applyAlignment="1">
      <alignment/>
    </xf>
    <xf numFmtId="200" fontId="1" fillId="0" borderId="0" xfId="15" applyNumberFormat="1" applyFont="1" applyFill="1" applyAlignment="1">
      <alignment horizontal="right"/>
    </xf>
    <xf numFmtId="200" fontId="1" fillId="0" borderId="0" xfId="15" applyNumberFormat="1" applyFont="1" applyFill="1" applyAlignment="1">
      <alignment/>
    </xf>
    <xf numFmtId="194" fontId="1" fillId="0" borderId="0" xfId="15" applyFont="1" applyFill="1" applyAlignment="1">
      <alignment horizontal="center"/>
    </xf>
    <xf numFmtId="49" fontId="1" fillId="0" borderId="0" xfId="15" applyNumberFormat="1" applyFont="1" applyFill="1" applyAlignment="1">
      <alignment horizontal="center"/>
    </xf>
    <xf numFmtId="200" fontId="1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00" fontId="1" fillId="0" borderId="0" xfId="15" applyNumberFormat="1" applyFont="1" applyFill="1" applyBorder="1" applyAlignment="1" quotePrefix="1">
      <alignment horizontal="right"/>
    </xf>
    <xf numFmtId="200" fontId="1" fillId="0" borderId="0" xfId="15" applyNumberFormat="1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201" fontId="1" fillId="0" borderId="0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/>
    </xf>
    <xf numFmtId="199" fontId="1" fillId="0" borderId="0" xfId="0" applyNumberFormat="1" applyFont="1" applyFill="1" applyBorder="1" applyAlignment="1" quotePrefix="1">
      <alignment horizontal="right"/>
    </xf>
    <xf numFmtId="19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94" fontId="1" fillId="0" borderId="0" xfId="17" applyFont="1" applyFill="1" applyAlignment="1">
      <alignment horizontal="center" shrinkToFit="1"/>
    </xf>
    <xf numFmtId="194" fontId="1" fillId="0" borderId="0" xfId="17" applyFont="1" applyFill="1" applyBorder="1" applyAlignment="1">
      <alignment horizontal="center" shrinkToFit="1"/>
    </xf>
    <xf numFmtId="194" fontId="1" fillId="0" borderId="0" xfId="17" applyFont="1" applyFill="1" applyAlignment="1">
      <alignment horizontal="centerContinuous" shrinkToFit="1"/>
    </xf>
    <xf numFmtId="0" fontId="1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49" fontId="1" fillId="0" borderId="1" xfId="0" applyNumberFormat="1" applyFont="1" applyFill="1" applyBorder="1" applyAlignment="1">
      <alignment horizontal="center"/>
    </xf>
    <xf numFmtId="201" fontId="1" fillId="0" borderId="0" xfId="15" applyNumberFormat="1" applyFont="1" applyFill="1" applyAlignment="1">
      <alignment horizontal="center"/>
    </xf>
    <xf numFmtId="199" fontId="1" fillId="0" borderId="0" xfId="0" applyNumberFormat="1" applyFont="1" applyFill="1" applyBorder="1" applyAlignment="1">
      <alignment horizontal="center"/>
    </xf>
    <xf numFmtId="201" fontId="1" fillId="0" borderId="3" xfId="15" applyNumberFormat="1" applyFont="1" applyFill="1" applyBorder="1" applyAlignment="1">
      <alignment/>
    </xf>
    <xf numFmtId="194" fontId="1" fillId="0" borderId="0" xfId="15" applyFont="1" applyFill="1" applyBorder="1" applyAlignment="1">
      <alignment horizontal="right"/>
    </xf>
    <xf numFmtId="201" fontId="1" fillId="0" borderId="0" xfId="15" applyNumberFormat="1" applyFont="1" applyFill="1" applyBorder="1" applyAlignment="1">
      <alignment horizontal="center"/>
    </xf>
    <xf numFmtId="201" fontId="1" fillId="0" borderId="4" xfId="15" applyNumberFormat="1" applyFont="1" applyFill="1" applyBorder="1" applyAlignment="1">
      <alignment/>
    </xf>
    <xf numFmtId="20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01" fontId="1" fillId="0" borderId="0" xfId="15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 shrinkToFit="1"/>
    </xf>
    <xf numFmtId="49" fontId="1" fillId="0" borderId="2" xfId="0" applyNumberFormat="1" applyFont="1" applyFill="1" applyBorder="1" applyAlignment="1">
      <alignment horizontal="centerContinuous" vertical="top" wrapText="1"/>
    </xf>
    <xf numFmtId="201" fontId="1" fillId="0" borderId="2" xfId="15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"/>
    </xf>
    <xf numFmtId="9" fontId="1" fillId="0" borderId="0" xfId="20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0" fontId="1" fillId="0" borderId="0" xfId="23" applyFont="1" applyFill="1" applyBorder="1" applyAlignment="1">
      <alignment horizontal="center"/>
      <protection/>
    </xf>
    <xf numFmtId="200" fontId="1" fillId="0" borderId="4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Fill="1" applyBorder="1" applyAlignment="1" quotePrefix="1">
      <alignment horizontal="centerContinuous"/>
    </xf>
    <xf numFmtId="37" fontId="1" fillId="0" borderId="0" xfId="0" applyNumberFormat="1" applyFont="1" applyFill="1" applyBorder="1" applyAlignment="1">
      <alignment horizontal="centerContinuous"/>
    </xf>
    <xf numFmtId="194" fontId="1" fillId="0" borderId="0" xfId="15" applyFont="1" applyFill="1" applyAlignment="1">
      <alignment horizontal="center" shrinkToFit="1"/>
    </xf>
    <xf numFmtId="0" fontId="1" fillId="0" borderId="0" xfId="0" applyNumberFormat="1" applyFont="1" applyFill="1" applyBorder="1" applyAlignment="1">
      <alignment horizontal="center"/>
    </xf>
    <xf numFmtId="200" fontId="1" fillId="0" borderId="2" xfId="0" applyNumberFormat="1" applyFont="1" applyFill="1" applyBorder="1" applyAlignment="1">
      <alignment/>
    </xf>
    <xf numFmtId="200" fontId="1" fillId="0" borderId="3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200" fontId="1" fillId="0" borderId="4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200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41" fontId="2" fillId="0" borderId="0" xfId="0" applyNumberFormat="1" applyFont="1" applyFill="1" applyAlignment="1">
      <alignment horizontal="center"/>
    </xf>
    <xf numFmtId="194" fontId="2" fillId="0" borderId="0" xfId="15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194" fontId="2" fillId="0" borderId="0" xfId="15" applyFont="1" applyFill="1" applyBorder="1" applyAlignment="1" quotePrefix="1">
      <alignment/>
    </xf>
    <xf numFmtId="194" fontId="2" fillId="0" borderId="0" xfId="15" applyFont="1" applyFill="1" applyBorder="1" applyAlignment="1">
      <alignment/>
    </xf>
    <xf numFmtId="0" fontId="2" fillId="0" borderId="0" xfId="0" applyFont="1" applyFill="1" applyBorder="1" applyAlignment="1" quotePrefix="1">
      <alignment horizontal="left" indent="1"/>
    </xf>
    <xf numFmtId="204" fontId="2" fillId="0" borderId="0" xfId="0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4" fontId="1" fillId="0" borderId="0" xfId="17" applyFont="1" applyFill="1" applyAlignment="1">
      <alignment horizontal="center" shrinkToFit="1"/>
    </xf>
    <xf numFmtId="194" fontId="1" fillId="0" borderId="2" xfId="17" applyFont="1" applyFill="1" applyBorder="1" applyAlignment="1">
      <alignment horizontal="center" shrinkToFit="1"/>
    </xf>
    <xf numFmtId="194" fontId="1" fillId="0" borderId="0" xfId="17" applyFont="1" applyFill="1" applyAlignment="1">
      <alignment horizontal="center"/>
    </xf>
    <xf numFmtId="201" fontId="1" fillId="0" borderId="2" xfId="15" applyNumberFormat="1" applyFont="1" applyFill="1" applyBorder="1" applyAlignment="1">
      <alignment horizontal="center"/>
    </xf>
    <xf numFmtId="194" fontId="1" fillId="0" borderId="0" xfId="15" applyFont="1" applyFill="1" applyAlignment="1">
      <alignment horizontal="center" shrinkToFit="1"/>
    </xf>
  </cellXfs>
  <cellStyles count="10">
    <cellStyle name="Normal" xfId="0"/>
    <cellStyle name="Comma" xfId="15"/>
    <cellStyle name="Comma [0]" xfId="16"/>
    <cellStyle name="Comma_FS Q2'05 T" xfId="17"/>
    <cellStyle name="Currency" xfId="18"/>
    <cellStyle name="Currency [0]" xfId="19"/>
    <cellStyle name="Percent" xfId="20"/>
    <cellStyle name="เครื่องหมายจุลภาค_FS_YE03_E" xfId="21"/>
    <cellStyle name="ปกติ_FS_YE03_E" xfId="22"/>
    <cellStyle name="ปกติ_FS_YE03_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sith%20Noomanoch\Desktop\Elcid\&#3585;&#3619;&#3632;&#3604;&#3634;&#3625;&#3607;&#3635;&#3585;&#3634;&#3619;&#3591;&#3610;&#3585;&#3634;&#3619;&#3648;&#3591;&#3636;&#3609;%20&#3626;&#3636;&#3591;&#3627;&#3660;&#3614;&#3634;&#3619;&#3634;&#3648;&#3607;&#3588;%20&#3652;&#3605;&#3619;&#3617;&#3634;&#3626;%202%2025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ัญหา"/>
      <sheetName val="TOPไตรมาส1 50"/>
      <sheetName val="TOP"/>
      <sheetName val="รายการปรับปรุง"/>
      <sheetName val="Sheet2"/>
      <sheetName val="Sheet1"/>
      <sheetName val="TB total Q2 2550"/>
      <sheetName val="ใบสรุปปะหน้า BS"/>
      <sheetName val="TB pl Q2 2549"/>
      <sheetName val="TB exp Q1 2550"/>
      <sheetName val="สรุปใบปะหน้า PL"/>
      <sheetName val="ทุน"/>
      <sheetName val="กำไรสะสม"/>
      <sheetName val="TEST"/>
      <sheetName val="BS T"/>
      <sheetName val="BS E"/>
      <sheetName val="wp PL T"/>
      <sheetName val="PL T"/>
      <sheetName val="PL E"/>
      <sheetName val="SC T"/>
      <sheetName val="SC E"/>
      <sheetName val="CF T"/>
      <sheetName val="CF E"/>
      <sheetName val="WP CASHFLOW 2550"/>
      <sheetName val="segment"/>
      <sheetName val="เงินตราต่างประเทศ"/>
      <sheetName val="การคำนวณภาษี"/>
      <sheetName val="กระทบยอด งบกำไรขาดทุน"/>
    </sheetNames>
    <sheetDataSet>
      <sheetData sheetId="16">
        <row r="11">
          <cell r="K11">
            <v>281027406</v>
          </cell>
          <cell r="M11">
            <v>255319896.70999998</v>
          </cell>
          <cell r="O11">
            <v>456091631.32000005</v>
          </cell>
          <cell r="Q11">
            <v>408680097.27</v>
          </cell>
        </row>
        <row r="12">
          <cell r="K12">
            <v>626981.9200000002</v>
          </cell>
          <cell r="M12">
            <v>4990031.73</v>
          </cell>
          <cell r="O12">
            <v>908343.8300000001</v>
          </cell>
          <cell r="Q12">
            <v>7833852.58</v>
          </cell>
        </row>
        <row r="13">
          <cell r="K13">
            <v>2243272.1899999995</v>
          </cell>
          <cell r="M13">
            <v>3255827.5599999996</v>
          </cell>
          <cell r="O13">
            <v>3684938.7399999998</v>
          </cell>
          <cell r="Q13">
            <v>4394784.85</v>
          </cell>
        </row>
        <row r="14">
          <cell r="K14">
            <v>283897660.11</v>
          </cell>
          <cell r="M14">
            <v>263565755.99999997</v>
          </cell>
          <cell r="O14">
            <v>460684913.89000005</v>
          </cell>
          <cell r="Q14">
            <v>420908734.7</v>
          </cell>
        </row>
        <row r="16">
          <cell r="K16">
            <v>204627846.5300001</v>
          </cell>
          <cell r="M16">
            <v>194264677.90000004</v>
          </cell>
          <cell r="O16">
            <v>320413346.77000004</v>
          </cell>
          <cell r="Q16">
            <v>297114812.65999997</v>
          </cell>
        </row>
        <row r="17">
          <cell r="K17">
            <v>49403163.13999998</v>
          </cell>
          <cell r="M17">
            <v>33670819.81000002</v>
          </cell>
          <cell r="O17">
            <v>84719140.92999998</v>
          </cell>
          <cell r="Q17">
            <v>60222930.67000001</v>
          </cell>
        </row>
        <row r="18">
          <cell r="K18">
            <v>2754000</v>
          </cell>
          <cell r="M18">
            <v>3995000</v>
          </cell>
          <cell r="O18">
            <v>2880000</v>
          </cell>
          <cell r="Q18">
            <v>4125000</v>
          </cell>
        </row>
        <row r="19">
          <cell r="K19">
            <v>256785009.67000008</v>
          </cell>
          <cell r="M19">
            <v>231930497.71000004</v>
          </cell>
          <cell r="O19">
            <v>408012487.70000005</v>
          </cell>
          <cell r="Q19">
            <v>361462743.33</v>
          </cell>
        </row>
        <row r="20">
          <cell r="K20">
            <v>27112650.439999938</v>
          </cell>
          <cell r="M20">
            <v>31635258.289999932</v>
          </cell>
          <cell r="O20">
            <v>52672426.19</v>
          </cell>
          <cell r="Q20">
            <v>59445991.370000005</v>
          </cell>
        </row>
        <row r="21">
          <cell r="K21">
            <v>14466313.76</v>
          </cell>
          <cell r="M21">
            <v>12217030.429999998</v>
          </cell>
          <cell r="O21">
            <v>29588537.88</v>
          </cell>
          <cell r="Q21">
            <v>22711782.58</v>
          </cell>
        </row>
        <row r="22">
          <cell r="K22">
            <v>2762115.3363442966</v>
          </cell>
          <cell r="M22">
            <v>1173524.66</v>
          </cell>
          <cell r="O22">
            <v>3148705.6263442966</v>
          </cell>
          <cell r="Q22">
            <v>1173524.66</v>
          </cell>
        </row>
        <row r="23">
          <cell r="K23">
            <v>9884221.343655642</v>
          </cell>
          <cell r="M23">
            <v>18244703.199999932</v>
          </cell>
          <cell r="O23">
            <v>19935182.6836557</v>
          </cell>
          <cell r="Q23">
            <v>35560684.13000001</v>
          </cell>
        </row>
        <row r="24">
          <cell r="E24" t="str">
            <v>3 , 14</v>
          </cell>
          <cell r="K24">
            <v>0.022812192556894085</v>
          </cell>
          <cell r="M24">
            <v>0.05701469749999979</v>
          </cell>
          <cell r="O24">
            <v>0.04627660197439385</v>
          </cell>
          <cell r="Q24">
            <v>0.11112713790625003</v>
          </cell>
        </row>
        <row r="25">
          <cell r="E25">
            <v>14</v>
          </cell>
          <cell r="K25">
            <v>433286775</v>
          </cell>
          <cell r="M25">
            <v>320000000</v>
          </cell>
          <cell r="O25">
            <v>430783200</v>
          </cell>
          <cell r="Q25">
            <v>320000000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F16" sqref="F16"/>
    </sheetView>
  </sheetViews>
  <sheetFormatPr defaultColWidth="9.140625" defaultRowHeight="12.75"/>
  <cols>
    <col min="1" max="3" width="2.7109375" style="2" customWidth="1"/>
    <col min="4" max="4" width="34.7109375" style="2" customWidth="1"/>
    <col min="5" max="5" width="4.28125" style="2" customWidth="1"/>
    <col min="6" max="6" width="9.7109375" style="2" customWidth="1"/>
    <col min="7" max="7" width="2.7109375" style="41" customWidth="1"/>
    <col min="8" max="8" width="14.7109375" style="2" customWidth="1"/>
    <col min="9" max="9" width="2.8515625" style="2" customWidth="1"/>
    <col min="10" max="10" width="14.7109375" style="2" customWidth="1"/>
    <col min="11" max="11" width="9.140625" style="2" customWidth="1"/>
  </cols>
  <sheetData>
    <row r="1" spans="1:10" ht="2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4:10" ht="21">
      <c r="D4" s="3"/>
      <c r="E4" s="3"/>
      <c r="F4" s="3"/>
      <c r="G4" s="4"/>
      <c r="H4" s="103" t="s">
        <v>3</v>
      </c>
      <c r="I4" s="103"/>
      <c r="J4" s="103"/>
    </row>
    <row r="5" spans="4:10" ht="21">
      <c r="D5" s="3"/>
      <c r="E5" s="3"/>
      <c r="F5" s="3"/>
      <c r="G5" s="4"/>
      <c r="H5" s="5" t="s">
        <v>4</v>
      </c>
      <c r="I5" s="6"/>
      <c r="J5" s="7" t="s">
        <v>5</v>
      </c>
    </row>
    <row r="6" spans="4:10" ht="21">
      <c r="D6" s="3"/>
      <c r="E6" s="3"/>
      <c r="F6" s="3"/>
      <c r="G6" s="4"/>
      <c r="H6" s="8" t="s">
        <v>6</v>
      </c>
      <c r="I6" s="8"/>
      <c r="J6" s="8"/>
    </row>
    <row r="7" spans="6:10" ht="21">
      <c r="F7" s="9" t="s">
        <v>7</v>
      </c>
      <c r="G7" s="10"/>
      <c r="H7" s="11" t="s">
        <v>8</v>
      </c>
      <c r="I7" s="12"/>
      <c r="J7" s="13" t="s">
        <v>9</v>
      </c>
    </row>
    <row r="8" spans="1:10" ht="21">
      <c r="A8" s="104" t="s">
        <v>10</v>
      </c>
      <c r="B8" s="104"/>
      <c r="C8" s="104"/>
      <c r="D8" s="104"/>
      <c r="E8" s="104"/>
      <c r="F8" s="14"/>
      <c r="G8" s="10"/>
      <c r="H8" s="15"/>
      <c r="I8" s="12"/>
      <c r="J8" s="16"/>
    </row>
    <row r="9" spans="1:10" ht="21">
      <c r="A9" s="17" t="s">
        <v>11</v>
      </c>
      <c r="E9" s="17"/>
      <c r="F9" s="17"/>
      <c r="G9" s="18"/>
      <c r="H9" s="19"/>
      <c r="I9" s="19"/>
      <c r="J9" s="20"/>
    </row>
    <row r="10" spans="2:10" ht="21">
      <c r="B10" s="21" t="s">
        <v>27</v>
      </c>
      <c r="E10" s="21"/>
      <c r="F10" s="1"/>
      <c r="G10" s="22"/>
      <c r="H10" s="23">
        <v>27898.72640999999</v>
      </c>
      <c r="I10" s="23"/>
      <c r="J10" s="23">
        <v>273019.86409999995</v>
      </c>
    </row>
    <row r="11" spans="2:10" ht="21">
      <c r="B11" s="21" t="s">
        <v>28</v>
      </c>
      <c r="E11" s="21"/>
      <c r="F11" s="1">
        <v>5</v>
      </c>
      <c r="G11" s="22"/>
      <c r="H11" s="23">
        <v>586692.2659499998</v>
      </c>
      <c r="I11" s="23"/>
      <c r="J11" s="23">
        <v>501725.56457</v>
      </c>
    </row>
    <row r="12" spans="2:10" ht="21">
      <c r="B12" s="21" t="s">
        <v>29</v>
      </c>
      <c r="E12" s="21"/>
      <c r="F12" s="1">
        <v>6</v>
      </c>
      <c r="G12" s="22"/>
      <c r="H12" s="23">
        <v>838582.4201</v>
      </c>
      <c r="I12" s="23"/>
      <c r="J12" s="23">
        <v>776469.01698</v>
      </c>
    </row>
    <row r="13" spans="2:10" ht="21">
      <c r="B13" s="17" t="s">
        <v>30</v>
      </c>
      <c r="E13" s="17"/>
      <c r="F13" s="17"/>
      <c r="G13" s="18"/>
      <c r="H13" s="23">
        <v>99759.43238000003</v>
      </c>
      <c r="I13" s="23"/>
      <c r="J13" s="23">
        <v>22028.439300000002</v>
      </c>
    </row>
    <row r="14" spans="4:10" ht="21">
      <c r="D14" s="17" t="s">
        <v>12</v>
      </c>
      <c r="E14" s="17"/>
      <c r="F14" s="17"/>
      <c r="G14" s="18"/>
      <c r="H14" s="24">
        <v>1552931.84484</v>
      </c>
      <c r="I14" s="25"/>
      <c r="J14" s="24">
        <v>1573242.8849499999</v>
      </c>
    </row>
    <row r="15" spans="4:10" ht="21">
      <c r="D15" s="21"/>
      <c r="E15" s="21"/>
      <c r="F15" s="21"/>
      <c r="G15" s="22"/>
      <c r="H15" s="25"/>
      <c r="I15" s="23"/>
      <c r="J15" s="25"/>
    </row>
    <row r="16" spans="1:10" ht="21">
      <c r="A16" s="17" t="s">
        <v>13</v>
      </c>
      <c r="E16" s="17"/>
      <c r="F16" s="17"/>
      <c r="G16" s="18"/>
      <c r="H16" s="23"/>
      <c r="I16" s="23"/>
      <c r="J16" s="23"/>
    </row>
    <row r="17" spans="1:10" ht="21">
      <c r="A17" s="17"/>
      <c r="B17" s="21" t="s">
        <v>31</v>
      </c>
      <c r="E17" s="17"/>
      <c r="F17" s="1" t="s">
        <v>53</v>
      </c>
      <c r="G17" s="22"/>
      <c r="H17" s="23">
        <v>23320.78529</v>
      </c>
      <c r="I17" s="23"/>
      <c r="J17" s="23">
        <v>28805.78529</v>
      </c>
    </row>
    <row r="18" spans="2:10" ht="21">
      <c r="B18" s="21" t="s">
        <v>32</v>
      </c>
      <c r="E18" s="21"/>
      <c r="F18" s="1"/>
      <c r="G18" s="22"/>
      <c r="H18" s="23">
        <v>704896.41119</v>
      </c>
      <c r="I18" s="23"/>
      <c r="J18" s="23">
        <v>570587.4577700001</v>
      </c>
    </row>
    <row r="19" spans="2:10" ht="21">
      <c r="B19" s="21" t="s">
        <v>33</v>
      </c>
      <c r="E19" s="21"/>
      <c r="F19" s="1"/>
      <c r="G19" s="22"/>
      <c r="H19" s="23">
        <v>6869.49079</v>
      </c>
      <c r="I19" s="23"/>
      <c r="J19" s="23">
        <v>2811.13154</v>
      </c>
    </row>
    <row r="20" spans="2:10" ht="21">
      <c r="B20" s="17" t="s">
        <v>34</v>
      </c>
      <c r="E20" s="17"/>
      <c r="F20" s="17"/>
      <c r="G20" s="18"/>
      <c r="H20" s="23">
        <v>11.39392</v>
      </c>
      <c r="I20" s="23"/>
      <c r="J20" s="23">
        <v>7.47345</v>
      </c>
    </row>
    <row r="21" spans="4:10" ht="21">
      <c r="D21" s="17" t="s">
        <v>14</v>
      </c>
      <c r="E21" s="17"/>
      <c r="F21" s="17"/>
      <c r="G21" s="18"/>
      <c r="H21" s="24">
        <v>735097.0811899999</v>
      </c>
      <c r="I21" s="23"/>
      <c r="J21" s="24">
        <v>602210.84805</v>
      </c>
    </row>
    <row r="22" spans="4:10" ht="21">
      <c r="D22" s="17"/>
      <c r="E22" s="17"/>
      <c r="F22" s="17"/>
      <c r="G22" s="18"/>
      <c r="H22" s="26"/>
      <c r="I22" s="26"/>
      <c r="J22" s="26"/>
    </row>
    <row r="23" spans="4:10" ht="21">
      <c r="D23" s="17"/>
      <c r="E23" s="17"/>
      <c r="F23" s="17"/>
      <c r="G23" s="18"/>
      <c r="H23" s="26"/>
      <c r="I23" s="26"/>
      <c r="J23" s="26"/>
    </row>
    <row r="24" spans="4:10" ht="21">
      <c r="D24" s="17"/>
      <c r="E24" s="17"/>
      <c r="F24" s="17"/>
      <c r="G24" s="18"/>
      <c r="H24" s="23"/>
      <c r="I24" s="23"/>
      <c r="J24" s="23"/>
    </row>
    <row r="25" spans="4:10" ht="21.75" thickBot="1">
      <c r="D25" s="21" t="s">
        <v>15</v>
      </c>
      <c r="E25" s="21"/>
      <c r="F25" s="21"/>
      <c r="G25" s="22"/>
      <c r="H25" s="27">
        <v>2288028.9260299997</v>
      </c>
      <c r="I25" s="23"/>
      <c r="J25" s="27">
        <v>2175453.733</v>
      </c>
    </row>
    <row r="26" spans="4:10" ht="21.75" thickTop="1">
      <c r="D26" s="21"/>
      <c r="E26" s="21"/>
      <c r="F26" s="21"/>
      <c r="G26" s="22"/>
      <c r="H26" s="28"/>
      <c r="I26" s="19"/>
      <c r="J26" s="28"/>
    </row>
    <row r="27" spans="4:10" ht="21">
      <c r="D27" s="21"/>
      <c r="E27" s="21"/>
      <c r="F27" s="21"/>
      <c r="G27" s="22"/>
      <c r="H27" s="28"/>
      <c r="I27" s="19"/>
      <c r="J27" s="28"/>
    </row>
    <row r="28" spans="4:10" ht="21">
      <c r="D28" s="21"/>
      <c r="E28" s="21"/>
      <c r="F28" s="21"/>
      <c r="G28" s="22"/>
      <c r="H28" s="28"/>
      <c r="I28" s="19"/>
      <c r="J28" s="28"/>
    </row>
    <row r="29" spans="2:10" ht="22.5">
      <c r="B29" s="29" t="s">
        <v>16</v>
      </c>
      <c r="D29" s="21"/>
      <c r="E29" s="21"/>
      <c r="F29" s="21"/>
      <c r="G29" s="22"/>
      <c r="H29" s="28"/>
      <c r="I29" s="19"/>
      <c r="J29" s="28"/>
    </row>
    <row r="30" spans="4:10" ht="21">
      <c r="D30" s="21"/>
      <c r="E30" s="21"/>
      <c r="F30" s="21"/>
      <c r="G30" s="22"/>
      <c r="H30" s="28"/>
      <c r="I30" s="19"/>
      <c r="J30" s="28"/>
    </row>
    <row r="31" spans="4:10" ht="21">
      <c r="D31" s="21"/>
      <c r="E31" s="21"/>
      <c r="F31" s="21"/>
      <c r="G31" s="22"/>
      <c r="H31" s="28"/>
      <c r="I31" s="19"/>
      <c r="J31" s="28"/>
    </row>
    <row r="32" spans="4:10" ht="21">
      <c r="D32" s="21"/>
      <c r="E32" s="21"/>
      <c r="F32" s="21"/>
      <c r="G32" s="22"/>
      <c r="H32" s="28"/>
      <c r="I32" s="19"/>
      <c r="J32" s="28"/>
    </row>
    <row r="33" spans="1:10" ht="21">
      <c r="A33" s="104" t="s">
        <v>0</v>
      </c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21">
      <c r="A34" s="104" t="s">
        <v>1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21">
      <c r="A35" s="104" t="s">
        <v>2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4:10" ht="21">
      <c r="D36" s="3"/>
      <c r="E36" s="3"/>
      <c r="F36" s="3"/>
      <c r="G36" s="4"/>
      <c r="H36" s="103" t="s">
        <v>3</v>
      </c>
      <c r="I36" s="103"/>
      <c r="J36" s="103"/>
    </row>
    <row r="37" spans="4:10" ht="21">
      <c r="D37" s="3"/>
      <c r="E37" s="3"/>
      <c r="F37" s="3"/>
      <c r="G37" s="4"/>
      <c r="H37" s="5" t="s">
        <v>4</v>
      </c>
      <c r="I37" s="6"/>
      <c r="J37" s="7" t="s">
        <v>5</v>
      </c>
    </row>
    <row r="38" spans="4:10" ht="21">
      <c r="D38" s="3"/>
      <c r="E38" s="3"/>
      <c r="F38" s="3"/>
      <c r="G38" s="4"/>
      <c r="H38" s="8" t="s">
        <v>6</v>
      </c>
      <c r="I38" s="8"/>
      <c r="J38" s="8"/>
    </row>
    <row r="39" spans="6:10" ht="21">
      <c r="F39" s="9" t="s">
        <v>7</v>
      </c>
      <c r="G39" s="10"/>
      <c r="H39" s="11" t="s">
        <v>8</v>
      </c>
      <c r="I39" s="12"/>
      <c r="J39" s="13" t="s">
        <v>9</v>
      </c>
    </row>
    <row r="40" spans="1:10" ht="21">
      <c r="A40" s="104" t="s">
        <v>17</v>
      </c>
      <c r="B40" s="104"/>
      <c r="C40" s="104"/>
      <c r="D40" s="104"/>
      <c r="E40" s="104"/>
      <c r="F40" s="17"/>
      <c r="G40" s="18"/>
      <c r="H40" s="15"/>
      <c r="I40" s="12"/>
      <c r="J40" s="16"/>
    </row>
    <row r="41" spans="1:10" ht="21">
      <c r="A41" s="21" t="s">
        <v>18</v>
      </c>
      <c r="E41" s="21"/>
      <c r="F41" s="21"/>
      <c r="G41" s="22"/>
      <c r="H41" s="19"/>
      <c r="I41" s="30"/>
      <c r="J41" s="19"/>
    </row>
    <row r="42" spans="2:10" ht="21">
      <c r="B42" s="31" t="s">
        <v>35</v>
      </c>
      <c r="E42" s="31"/>
      <c r="F42" s="1"/>
      <c r="G42" s="32"/>
      <c r="H42" s="23">
        <v>985566.9002</v>
      </c>
      <c r="I42" s="23"/>
      <c r="J42" s="23">
        <v>837384.6392999999</v>
      </c>
    </row>
    <row r="43" spans="2:10" ht="21">
      <c r="B43" s="31" t="s">
        <v>36</v>
      </c>
      <c r="E43" s="31"/>
      <c r="F43" s="33"/>
      <c r="G43" s="32"/>
      <c r="H43" s="23">
        <v>45583.601340000016</v>
      </c>
      <c r="I43" s="23"/>
      <c r="J43" s="23">
        <v>56739.90064</v>
      </c>
    </row>
    <row r="44" spans="2:10" ht="21">
      <c r="B44" s="31" t="s">
        <v>37</v>
      </c>
      <c r="E44" s="31"/>
      <c r="F44" s="1" t="s">
        <v>50</v>
      </c>
      <c r="G44" s="32"/>
      <c r="H44" s="23">
        <v>40233.5795996</v>
      </c>
      <c r="I44" s="23"/>
      <c r="J44" s="23">
        <v>39299.063949999996</v>
      </c>
    </row>
    <row r="45" spans="2:10" ht="21">
      <c r="B45" s="34" t="s">
        <v>38</v>
      </c>
      <c r="E45" s="34"/>
      <c r="F45" s="1"/>
      <c r="G45" s="35"/>
      <c r="H45" s="23">
        <v>43245.48146634429</v>
      </c>
      <c r="I45" s="23"/>
      <c r="J45" s="23">
        <v>55002.33476</v>
      </c>
    </row>
    <row r="46" spans="4:10" ht="21">
      <c r="D46" s="31" t="s">
        <v>19</v>
      </c>
      <c r="E46" s="31"/>
      <c r="F46" s="31"/>
      <c r="G46" s="32"/>
      <c r="H46" s="24">
        <v>1114629.5626059445</v>
      </c>
      <c r="I46" s="23"/>
      <c r="J46" s="24">
        <v>988425.93865</v>
      </c>
    </row>
    <row r="47" spans="1:10" ht="21">
      <c r="A47" s="31" t="s">
        <v>20</v>
      </c>
      <c r="E47" s="31"/>
      <c r="F47" s="31"/>
      <c r="G47" s="32"/>
      <c r="H47" s="36"/>
      <c r="I47" s="37"/>
      <c r="J47" s="36"/>
    </row>
    <row r="48" spans="1:10" ht="21">
      <c r="A48" s="31"/>
      <c r="B48" s="31" t="s">
        <v>39</v>
      </c>
      <c r="E48" s="31"/>
      <c r="F48" s="31"/>
      <c r="G48" s="32"/>
      <c r="H48" s="23">
        <v>1000</v>
      </c>
      <c r="I48" s="37"/>
      <c r="J48" s="23">
        <v>1000</v>
      </c>
    </row>
    <row r="49" spans="1:10" ht="21">
      <c r="A49" s="31"/>
      <c r="B49" s="31" t="s">
        <v>40</v>
      </c>
      <c r="E49" s="31"/>
      <c r="F49" s="1">
        <v>10</v>
      </c>
      <c r="G49" s="32"/>
      <c r="H49" s="23">
        <v>2919.1989703999993</v>
      </c>
      <c r="I49" s="37"/>
      <c r="J49" s="23">
        <v>3978.6357299999995</v>
      </c>
    </row>
    <row r="50" spans="2:10" ht="21">
      <c r="B50" s="31" t="s">
        <v>41</v>
      </c>
      <c r="E50" s="31"/>
      <c r="F50" s="1">
        <v>9</v>
      </c>
      <c r="G50" s="32"/>
      <c r="H50" s="23">
        <v>72032.34744999999</v>
      </c>
      <c r="I50" s="23"/>
      <c r="J50" s="23">
        <v>91488.0478</v>
      </c>
    </row>
    <row r="51" spans="2:10" ht="21">
      <c r="B51" s="31"/>
      <c r="D51" s="31" t="s">
        <v>21</v>
      </c>
      <c r="E51" s="31"/>
      <c r="F51" s="38"/>
      <c r="G51" s="32"/>
      <c r="H51" s="24">
        <v>75950.54642039999</v>
      </c>
      <c r="I51" s="23"/>
      <c r="J51" s="24">
        <v>96466.68353</v>
      </c>
    </row>
    <row r="52" spans="4:10" ht="21">
      <c r="D52" s="31" t="s">
        <v>22</v>
      </c>
      <c r="E52" s="31"/>
      <c r="F52" s="31"/>
      <c r="G52" s="32"/>
      <c r="H52" s="24">
        <v>1190581.1090263443</v>
      </c>
      <c r="I52" s="23"/>
      <c r="J52" s="24">
        <v>1084892.6221800002</v>
      </c>
    </row>
    <row r="53" spans="1:10" ht="21">
      <c r="A53" s="34" t="s">
        <v>23</v>
      </c>
      <c r="E53" s="34"/>
      <c r="F53" s="34"/>
      <c r="G53" s="35"/>
      <c r="H53" s="36"/>
      <c r="I53" s="37"/>
      <c r="J53" s="36"/>
    </row>
    <row r="54" spans="2:10" ht="21">
      <c r="B54" s="34" t="s">
        <v>24</v>
      </c>
      <c r="E54" s="34"/>
      <c r="F54" s="1" t="s">
        <v>51</v>
      </c>
      <c r="G54" s="35"/>
      <c r="H54" s="36"/>
      <c r="I54" s="37"/>
      <c r="J54" s="36"/>
    </row>
    <row r="55" spans="3:10" ht="21.75" thickBot="1">
      <c r="C55" s="34" t="s">
        <v>42</v>
      </c>
      <c r="D55" s="34"/>
      <c r="E55" s="34"/>
      <c r="F55" s="39"/>
      <c r="G55" s="35"/>
      <c r="H55" s="40">
        <v>576000</v>
      </c>
      <c r="I55" s="23"/>
      <c r="J55" s="40">
        <v>576000</v>
      </c>
    </row>
    <row r="56" spans="3:10" ht="21.75" thickTop="1">
      <c r="C56" s="34" t="s">
        <v>43</v>
      </c>
      <c r="D56" s="34"/>
      <c r="E56" s="34"/>
      <c r="F56" s="39"/>
      <c r="G56" s="35"/>
      <c r="H56" s="23"/>
      <c r="I56" s="23"/>
      <c r="J56" s="23"/>
    </row>
    <row r="57" spans="3:10" ht="21">
      <c r="C57" s="34" t="s">
        <v>44</v>
      </c>
      <c r="D57" s="34"/>
      <c r="E57" s="34"/>
      <c r="F57" s="39"/>
      <c r="G57" s="35"/>
      <c r="H57" s="23">
        <v>433286.775</v>
      </c>
      <c r="I57" s="23"/>
      <c r="J57" s="23">
        <v>320000</v>
      </c>
    </row>
    <row r="58" spans="2:10" ht="21">
      <c r="B58" s="34" t="s">
        <v>45</v>
      </c>
      <c r="E58" s="34"/>
      <c r="F58" s="39"/>
      <c r="G58" s="35"/>
      <c r="H58" s="23">
        <v>476635.55443</v>
      </c>
      <c r="I58" s="23"/>
      <c r="J58" s="23">
        <v>306706.39193</v>
      </c>
    </row>
    <row r="59" spans="2:10" ht="21">
      <c r="B59" s="34" t="s">
        <v>46</v>
      </c>
      <c r="E59" s="34"/>
      <c r="F59" s="39"/>
      <c r="G59" s="35"/>
      <c r="H59" s="23">
        <v>0</v>
      </c>
      <c r="I59" s="23"/>
      <c r="J59" s="23">
        <v>270268.2075</v>
      </c>
    </row>
    <row r="60" spans="1:11" ht="21">
      <c r="A60" s="41"/>
      <c r="B60" s="34" t="s">
        <v>47</v>
      </c>
      <c r="C60" s="41"/>
      <c r="D60" s="41"/>
      <c r="E60" s="34"/>
      <c r="F60" s="34"/>
      <c r="G60" s="35"/>
      <c r="H60" s="42"/>
      <c r="I60" s="43"/>
      <c r="J60" s="44"/>
      <c r="K60" s="41"/>
    </row>
    <row r="61" spans="1:11" ht="21">
      <c r="A61" s="41"/>
      <c r="B61" s="41"/>
      <c r="C61" s="34" t="s">
        <v>48</v>
      </c>
      <c r="D61" s="41"/>
      <c r="E61" s="34"/>
      <c r="F61" s="1" t="s">
        <v>52</v>
      </c>
      <c r="G61" s="35"/>
      <c r="H61" s="23">
        <v>35165.90986</v>
      </c>
      <c r="I61" s="23"/>
      <c r="J61" s="23">
        <v>32000</v>
      </c>
      <c r="K61" s="41"/>
    </row>
    <row r="62" spans="1:11" ht="21">
      <c r="A62" s="41"/>
      <c r="B62" s="41"/>
      <c r="C62" s="34" t="s">
        <v>49</v>
      </c>
      <c r="D62" s="41"/>
      <c r="E62" s="34"/>
      <c r="F62" s="34"/>
      <c r="G62" s="35"/>
      <c r="H62" s="23">
        <v>152358.5777136557</v>
      </c>
      <c r="I62" s="23"/>
      <c r="J62" s="23">
        <v>161586.51139</v>
      </c>
      <c r="K62" s="41"/>
    </row>
    <row r="63" spans="4:10" ht="21">
      <c r="D63" s="34" t="s">
        <v>25</v>
      </c>
      <c r="E63" s="34"/>
      <c r="F63" s="34"/>
      <c r="G63" s="35"/>
      <c r="H63" s="24">
        <v>1097447.8170036557</v>
      </c>
      <c r="I63" s="23"/>
      <c r="J63" s="24">
        <v>1090561.11082</v>
      </c>
    </row>
    <row r="64" spans="4:10" ht="21.75" thickBot="1">
      <c r="D64" s="31" t="s">
        <v>26</v>
      </c>
      <c r="E64" s="31"/>
      <c r="F64" s="31"/>
      <c r="G64" s="32"/>
      <c r="H64" s="27">
        <v>2288028.9260299997</v>
      </c>
      <c r="I64" s="23"/>
      <c r="J64" s="27">
        <v>2175453.733</v>
      </c>
    </row>
    <row r="65" spans="4:10" ht="21.75" thickTop="1">
      <c r="D65" s="31"/>
      <c r="E65" s="31"/>
      <c r="F65" s="31"/>
      <c r="G65" s="32"/>
      <c r="H65" s="45"/>
      <c r="I65" s="34"/>
      <c r="J65" s="45"/>
    </row>
    <row r="66" spans="2:10" ht="22.5">
      <c r="B66" s="29" t="s">
        <v>16</v>
      </c>
      <c r="D66" s="31"/>
      <c r="E66" s="31"/>
      <c r="F66" s="31"/>
      <c r="G66" s="32"/>
      <c r="H66" s="45"/>
      <c r="I66" s="34"/>
      <c r="J66" s="45"/>
    </row>
    <row r="67" spans="4:10" ht="21">
      <c r="D67" s="31"/>
      <c r="E67" s="31"/>
      <c r="F67" s="31"/>
      <c r="G67" s="32"/>
      <c r="H67" s="45"/>
      <c r="I67" s="34"/>
      <c r="J67" s="45"/>
    </row>
    <row r="68" spans="4:10" ht="21">
      <c r="D68" s="22"/>
      <c r="E68" s="22"/>
      <c r="F68" s="22"/>
      <c r="G68" s="22"/>
      <c r="H68" s="46"/>
      <c r="I68" s="47"/>
      <c r="J68" s="46"/>
    </row>
    <row r="69" spans="4:10" ht="21">
      <c r="D69" s="18"/>
      <c r="E69" s="18"/>
      <c r="F69" s="18"/>
      <c r="G69" s="18"/>
      <c r="H69" s="48"/>
      <c r="I69" s="49"/>
      <c r="J69" s="49"/>
    </row>
    <row r="70" spans="4:10" ht="21">
      <c r="D70" s="18"/>
      <c r="E70" s="18"/>
      <c r="F70" s="18"/>
      <c r="G70" s="18"/>
      <c r="H70" s="49"/>
      <c r="I70" s="49"/>
      <c r="J70" s="49"/>
    </row>
  </sheetData>
  <mergeCells count="10">
    <mergeCell ref="A1:J1"/>
    <mergeCell ref="A2:J2"/>
    <mergeCell ref="A3:J3"/>
    <mergeCell ref="H4:J4"/>
    <mergeCell ref="H36:J36"/>
    <mergeCell ref="A40:E40"/>
    <mergeCell ref="A8:E8"/>
    <mergeCell ref="A33:J33"/>
    <mergeCell ref="A34:J34"/>
    <mergeCell ref="A35:J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G13" sqref="G13"/>
    </sheetView>
  </sheetViews>
  <sheetFormatPr defaultColWidth="9.140625" defaultRowHeight="12.75"/>
  <cols>
    <col min="1" max="3" width="2.7109375" style="2" customWidth="1"/>
    <col min="4" max="4" width="43.8515625" style="2" customWidth="1"/>
    <col min="5" max="5" width="9.7109375" style="2" customWidth="1"/>
    <col min="6" max="6" width="2.7109375" style="41" customWidth="1"/>
    <col min="7" max="7" width="14.7109375" style="41" customWidth="1"/>
    <col min="8" max="8" width="2.7109375" style="41" customWidth="1"/>
    <col min="9" max="9" width="14.7109375" style="41" customWidth="1"/>
    <col min="10" max="10" width="2.7109375" style="41" customWidth="1"/>
    <col min="11" max="11" width="14.7109375" style="2" customWidth="1"/>
    <col min="12" max="12" width="2.7109375" style="2" customWidth="1"/>
    <col min="13" max="13" width="14.7109375" style="2" customWidth="1"/>
  </cols>
  <sheetData>
    <row r="1" spans="1:13" ht="2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1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1">
      <c r="A4" s="17"/>
      <c r="B4" s="17"/>
      <c r="C4" s="17"/>
      <c r="D4" s="51"/>
      <c r="E4" s="51"/>
      <c r="F4" s="51"/>
      <c r="G4" s="51"/>
      <c r="H4" s="51"/>
      <c r="I4" s="51"/>
      <c r="J4" s="52"/>
      <c r="K4" s="53"/>
      <c r="L4" s="53"/>
      <c r="M4" s="54" t="s">
        <v>6</v>
      </c>
    </row>
    <row r="5" spans="1:13" ht="21">
      <c r="A5" s="17"/>
      <c r="B5" s="17"/>
      <c r="C5" s="17"/>
      <c r="D5" s="51"/>
      <c r="E5" s="51"/>
      <c r="F5" s="51"/>
      <c r="G5" s="51"/>
      <c r="H5" s="51"/>
      <c r="I5" s="51"/>
      <c r="J5" s="52"/>
      <c r="K5" s="53"/>
      <c r="L5" s="53"/>
      <c r="M5" s="8" t="s">
        <v>8</v>
      </c>
    </row>
    <row r="6" spans="1:13" ht="21">
      <c r="A6" s="17"/>
      <c r="B6" s="17"/>
      <c r="C6" s="17"/>
      <c r="D6" s="51"/>
      <c r="E6" s="51"/>
      <c r="F6" s="51"/>
      <c r="G6" s="106" t="s">
        <v>3</v>
      </c>
      <c r="H6" s="106"/>
      <c r="I6" s="106"/>
      <c r="J6" s="106"/>
      <c r="K6" s="106"/>
      <c r="L6" s="106"/>
      <c r="M6" s="106"/>
    </row>
    <row r="7" spans="1:13" ht="21">
      <c r="A7" s="17"/>
      <c r="B7" s="17"/>
      <c r="C7" s="17"/>
      <c r="D7" s="51"/>
      <c r="E7" s="51"/>
      <c r="F7" s="51"/>
      <c r="G7" s="105" t="s">
        <v>56</v>
      </c>
      <c r="H7" s="105"/>
      <c r="I7" s="105"/>
      <c r="J7" s="52"/>
      <c r="K7" s="105" t="s">
        <v>57</v>
      </c>
      <c r="L7" s="105"/>
      <c r="M7" s="105"/>
    </row>
    <row r="8" spans="1:13" ht="21">
      <c r="A8" s="17"/>
      <c r="B8" s="17"/>
      <c r="C8" s="17"/>
      <c r="D8" s="51"/>
      <c r="E8" s="51"/>
      <c r="F8" s="51"/>
      <c r="G8" s="106" t="s">
        <v>58</v>
      </c>
      <c r="H8" s="106"/>
      <c r="I8" s="106"/>
      <c r="J8" s="52"/>
      <c r="K8" s="105" t="s">
        <v>58</v>
      </c>
      <c r="L8" s="105"/>
      <c r="M8" s="105"/>
    </row>
    <row r="9" spans="1:13" ht="21">
      <c r="A9" s="17"/>
      <c r="B9" s="17"/>
      <c r="C9" s="17"/>
      <c r="D9" s="3"/>
      <c r="E9" s="9" t="s">
        <v>7</v>
      </c>
      <c r="F9" s="3"/>
      <c r="G9" s="55" t="s">
        <v>59</v>
      </c>
      <c r="H9" s="57"/>
      <c r="I9" s="58">
        <v>2549</v>
      </c>
      <c r="J9" s="59"/>
      <c r="K9" s="55" t="s">
        <v>59</v>
      </c>
      <c r="L9" s="60"/>
      <c r="M9" s="55" t="s">
        <v>60</v>
      </c>
    </row>
    <row r="10" spans="1:13" ht="21">
      <c r="A10" s="21" t="s">
        <v>61</v>
      </c>
      <c r="B10" s="17"/>
      <c r="C10" s="17"/>
      <c r="D10" s="3"/>
      <c r="E10" s="14"/>
      <c r="F10" s="3"/>
      <c r="G10" s="15"/>
      <c r="H10" s="57"/>
      <c r="I10" s="59"/>
      <c r="J10" s="59"/>
      <c r="K10" s="15"/>
      <c r="L10" s="50"/>
      <c r="M10" s="15"/>
    </row>
    <row r="11" spans="2:13" ht="21">
      <c r="B11" s="17" t="s">
        <v>62</v>
      </c>
      <c r="E11" s="1"/>
      <c r="F11" s="45"/>
      <c r="G11" s="45">
        <f>'[1]wp PL T'!K11/1000+1</f>
        <v>281028.406</v>
      </c>
      <c r="H11" s="45"/>
      <c r="I11" s="45">
        <f>'[1]wp PL T'!M11/1000</f>
        <v>255319.89670999997</v>
      </c>
      <c r="J11" s="45"/>
      <c r="K11" s="45">
        <f>'[1]wp PL T'!O11/1000</f>
        <v>456091.63132000004</v>
      </c>
      <c r="L11" s="45"/>
      <c r="M11" s="45">
        <f>'[1]wp PL T'!Q11/1000</f>
        <v>408680.09726999997</v>
      </c>
    </row>
    <row r="12" spans="2:13" ht="21">
      <c r="B12" s="17" t="s">
        <v>63</v>
      </c>
      <c r="E12" s="61"/>
      <c r="F12" s="45"/>
      <c r="G12" s="45">
        <f>'[1]wp PL T'!K12/1000</f>
        <v>626.9819200000002</v>
      </c>
      <c r="H12" s="45"/>
      <c r="I12" s="45">
        <f>'[1]wp PL T'!M12/1000</f>
        <v>4990.031730000001</v>
      </c>
      <c r="J12" s="45"/>
      <c r="K12" s="45">
        <f>'[1]wp PL T'!O12/1000</f>
        <v>908.34383</v>
      </c>
      <c r="L12" s="45"/>
      <c r="M12" s="45">
        <f>'[1]wp PL T'!Q12/1000</f>
        <v>7833.85258</v>
      </c>
    </row>
    <row r="13" spans="2:13" ht="21">
      <c r="B13" s="17" t="s">
        <v>64</v>
      </c>
      <c r="E13" s="61"/>
      <c r="F13" s="45"/>
      <c r="G13" s="45">
        <f>'[1]wp PL T'!K13/1000</f>
        <v>2243.2721899999997</v>
      </c>
      <c r="H13" s="45"/>
      <c r="I13" s="45">
        <f>'[1]wp PL T'!M13/1000</f>
        <v>3255.8275599999997</v>
      </c>
      <c r="J13" s="45"/>
      <c r="K13" s="45">
        <f>'[1]wp PL T'!O13/1000</f>
        <v>3684.9387399999996</v>
      </c>
      <c r="L13" s="45"/>
      <c r="M13" s="45">
        <f>'[1]wp PL T'!Q13/1000</f>
        <v>4394.78485</v>
      </c>
    </row>
    <row r="14" spans="4:13" ht="21">
      <c r="D14" s="21" t="s">
        <v>65</v>
      </c>
      <c r="E14" s="62"/>
      <c r="F14" s="28"/>
      <c r="G14" s="63">
        <f>('[1]wp PL T'!K14/1000)</f>
        <v>283897.66011</v>
      </c>
      <c r="H14" s="45"/>
      <c r="I14" s="63">
        <f>'[1]wp PL T'!M14/1000</f>
        <v>263565.756</v>
      </c>
      <c r="J14" s="45"/>
      <c r="K14" s="63">
        <f>'[1]wp PL T'!O14/1000</f>
        <v>460684.91389</v>
      </c>
      <c r="L14" s="45"/>
      <c r="M14" s="63">
        <f>'[1]wp PL T'!Q14/1000</f>
        <v>420908.7347</v>
      </c>
    </row>
    <row r="15" spans="1:13" ht="21">
      <c r="A15" s="21" t="s">
        <v>66</v>
      </c>
      <c r="E15" s="57"/>
      <c r="F15" s="22"/>
      <c r="G15" s="22"/>
      <c r="H15" s="22"/>
      <c r="I15" s="22"/>
      <c r="J15" s="22"/>
      <c r="K15" s="64"/>
      <c r="L15" s="35"/>
      <c r="M15" s="64"/>
    </row>
    <row r="16" spans="2:13" ht="21">
      <c r="B16" s="17" t="s">
        <v>67</v>
      </c>
      <c r="E16" s="57"/>
      <c r="F16" s="45"/>
      <c r="G16" s="45">
        <f>'[1]wp PL T'!K16/1000</f>
        <v>204627.8465300001</v>
      </c>
      <c r="H16" s="45"/>
      <c r="I16" s="45">
        <f>'[1]wp PL T'!M16/1000</f>
        <v>194264.67790000004</v>
      </c>
      <c r="J16" s="45"/>
      <c r="K16" s="45">
        <f>'[1]wp PL T'!O16/1000+1</f>
        <v>320414.34677000006</v>
      </c>
      <c r="L16" s="45"/>
      <c r="M16" s="45">
        <f>'[1]wp PL T'!Q16/1000</f>
        <v>297114.81265999994</v>
      </c>
    </row>
    <row r="17" spans="2:13" ht="21">
      <c r="B17" s="17" t="s">
        <v>68</v>
      </c>
      <c r="E17" s="65"/>
      <c r="F17" s="45"/>
      <c r="G17" s="45">
        <f>'[1]wp PL T'!K17/1000</f>
        <v>49403.163139999975</v>
      </c>
      <c r="H17" s="45"/>
      <c r="I17" s="45">
        <f>'[1]wp PL T'!M17/1000</f>
        <v>33670.819810000015</v>
      </c>
      <c r="J17" s="45"/>
      <c r="K17" s="45">
        <f>'[1]wp PL T'!O17/1000</f>
        <v>84719.14092999998</v>
      </c>
      <c r="L17" s="45"/>
      <c r="M17" s="45">
        <f>'[1]wp PL T'!Q17/1000</f>
        <v>60222.93067000001</v>
      </c>
    </row>
    <row r="18" spans="2:13" ht="21">
      <c r="B18" s="17" t="s">
        <v>69</v>
      </c>
      <c r="E18" s="65"/>
      <c r="F18" s="45"/>
      <c r="G18" s="45">
        <f>'[1]wp PL T'!K18/1000</f>
        <v>2754</v>
      </c>
      <c r="H18" s="45"/>
      <c r="I18" s="45">
        <f>'[1]wp PL T'!M18/1000</f>
        <v>3995</v>
      </c>
      <c r="J18" s="45"/>
      <c r="K18" s="45">
        <f>'[1]wp PL T'!O18/1000</f>
        <v>2880</v>
      </c>
      <c r="L18" s="45"/>
      <c r="M18" s="45">
        <f>'[1]wp PL T'!Q18/1000</f>
        <v>4125</v>
      </c>
    </row>
    <row r="19" spans="4:13" ht="21">
      <c r="D19" s="17" t="s">
        <v>70</v>
      </c>
      <c r="E19" s="65"/>
      <c r="F19" s="45"/>
      <c r="G19" s="63">
        <f>'[1]wp PL T'!K19/1000</f>
        <v>256785.0096700001</v>
      </c>
      <c r="H19" s="45"/>
      <c r="I19" s="63">
        <f>'[1]wp PL T'!M19/1000+1</f>
        <v>231931.49771000003</v>
      </c>
      <c r="J19" s="45"/>
      <c r="K19" s="63">
        <f>'[1]wp PL T'!O19/1000+1</f>
        <v>408013.48770000006</v>
      </c>
      <c r="L19" s="45"/>
      <c r="M19" s="63">
        <f>'[1]wp PL T'!Q19/1000</f>
        <v>361462.74332999997</v>
      </c>
    </row>
    <row r="20" spans="1:13" ht="21">
      <c r="A20" s="21" t="s">
        <v>71</v>
      </c>
      <c r="E20" s="62"/>
      <c r="F20" s="49"/>
      <c r="G20" s="45">
        <f>'[1]wp PL T'!K20/1000</f>
        <v>27112.65043999994</v>
      </c>
      <c r="H20" s="45"/>
      <c r="I20" s="45">
        <f>'[1]wp PL T'!M20/1000</f>
        <v>31635.258289999932</v>
      </c>
      <c r="J20" s="45"/>
      <c r="K20" s="45">
        <f>'[1]wp PL T'!O20/1000</f>
        <v>52672.42619</v>
      </c>
      <c r="L20" s="45"/>
      <c r="M20" s="45">
        <f>'[1]wp PL T'!Q20/1000</f>
        <v>59445.99137</v>
      </c>
    </row>
    <row r="21" spans="1:13" ht="21">
      <c r="A21" s="17" t="s">
        <v>72</v>
      </c>
      <c r="E21" s="65"/>
      <c r="F21" s="45"/>
      <c r="G21" s="45">
        <f>'[1]wp PL T'!K21/1000+1</f>
        <v>14467.31376</v>
      </c>
      <c r="H21" s="45"/>
      <c r="I21" s="45">
        <f>'[1]wp PL T'!M21/1000+1</f>
        <v>12218.030429999997</v>
      </c>
      <c r="J21" s="45"/>
      <c r="K21" s="45">
        <f>'[1]wp PL T'!O21/1000-1</f>
        <v>29587.53788</v>
      </c>
      <c r="L21" s="45"/>
      <c r="M21" s="45">
        <f>'[1]wp PL T'!Q21/1000</f>
        <v>22711.78258</v>
      </c>
    </row>
    <row r="22" spans="1:13" ht="21">
      <c r="A22" s="17" t="s">
        <v>73</v>
      </c>
      <c r="E22" s="65"/>
      <c r="F22" s="45"/>
      <c r="G22" s="45">
        <f>'[1]wp PL T'!K22/1000</f>
        <v>2762.115336344297</v>
      </c>
      <c r="H22" s="45"/>
      <c r="I22" s="45">
        <f>'[1]wp PL T'!M22/1000-1</f>
        <v>1172.5246599999998</v>
      </c>
      <c r="J22" s="45"/>
      <c r="K22" s="45">
        <f>'[1]wp PL T'!O22/1000</f>
        <v>3148.7056263442964</v>
      </c>
      <c r="L22" s="45"/>
      <c r="M22" s="45">
        <f>'[1]wp PL T'!Q22/1000-1</f>
        <v>1172.5246599999998</v>
      </c>
    </row>
    <row r="23" spans="1:13" ht="21.75" thickBot="1">
      <c r="A23" s="21" t="s">
        <v>74</v>
      </c>
      <c r="E23" s="65"/>
      <c r="F23" s="45"/>
      <c r="G23" s="66">
        <f>'[1]wp PL T'!K23/1000</f>
        <v>9884.221343655641</v>
      </c>
      <c r="H23" s="45"/>
      <c r="I23" s="66">
        <f>'[1]wp PL T'!M23/1000-1</f>
        <v>18243.70319999993</v>
      </c>
      <c r="J23" s="45"/>
      <c r="K23" s="66">
        <f>'[1]wp PL T'!O23/1000</f>
        <v>19935.1826836557</v>
      </c>
      <c r="L23" s="45"/>
      <c r="M23" s="66">
        <f>'[1]wp PL T'!Q23/1000</f>
        <v>35560.68413000001</v>
      </c>
    </row>
    <row r="24" spans="1:13" ht="21.75" thickTop="1">
      <c r="A24" s="21" t="s">
        <v>75</v>
      </c>
      <c r="E24" s="67" t="str">
        <f>'[1]wp PL T'!E24</f>
        <v>3 , 14</v>
      </c>
      <c r="F24" s="68"/>
      <c r="G24" s="35">
        <f>'[1]wp PL T'!K24</f>
        <v>0.022812192556894085</v>
      </c>
      <c r="H24" s="35"/>
      <c r="I24" s="35">
        <f>'[1]wp PL T'!M24</f>
        <v>0.05701469749999979</v>
      </c>
      <c r="J24" s="35"/>
      <c r="K24" s="35">
        <f>'[1]wp PL T'!O24</f>
        <v>0.04627660197439385</v>
      </c>
      <c r="L24" s="35"/>
      <c r="M24" s="35">
        <f>'[1]wp PL T'!Q24</f>
        <v>0.11112713790625003</v>
      </c>
    </row>
    <row r="25" spans="1:13" ht="21">
      <c r="A25" s="21" t="s">
        <v>76</v>
      </c>
      <c r="E25" s="67">
        <f>'[1]wp PL T'!E25</f>
        <v>14</v>
      </c>
      <c r="F25" s="69"/>
      <c r="G25" s="45">
        <f>'[1]wp PL T'!K25</f>
        <v>433286775</v>
      </c>
      <c r="H25" s="45"/>
      <c r="I25" s="45">
        <f>'[1]wp PL T'!M25</f>
        <v>320000000</v>
      </c>
      <c r="J25" s="45"/>
      <c r="K25" s="45">
        <f>'[1]wp PL T'!O25</f>
        <v>430783200</v>
      </c>
      <c r="L25" s="45"/>
      <c r="M25" s="45">
        <f>'[1]wp PL T'!Q25</f>
        <v>320000000</v>
      </c>
    </row>
    <row r="26" spans="4:13" ht="21">
      <c r="D26" s="21"/>
      <c r="E26" s="21"/>
      <c r="F26" s="22"/>
      <c r="G26" s="22"/>
      <c r="H26" s="22"/>
      <c r="I26" s="22"/>
      <c r="J26" s="22"/>
      <c r="K26" s="64"/>
      <c r="L26" s="64"/>
      <c r="M26" s="64"/>
    </row>
    <row r="27" spans="2:13" ht="22.5">
      <c r="B27" s="29" t="s">
        <v>16</v>
      </c>
      <c r="D27" s="21"/>
      <c r="E27" s="21"/>
      <c r="F27" s="22"/>
      <c r="G27" s="22"/>
      <c r="H27" s="22"/>
      <c r="I27" s="22"/>
      <c r="J27" s="22"/>
      <c r="K27" s="64"/>
      <c r="L27" s="64"/>
      <c r="M27" s="64"/>
    </row>
    <row r="28" spans="4:13" ht="21">
      <c r="D28" s="21"/>
      <c r="E28" s="21"/>
      <c r="F28" s="22"/>
      <c r="G28" s="22"/>
      <c r="H28" s="22"/>
      <c r="I28" s="22"/>
      <c r="J28" s="22"/>
      <c r="K28" s="64"/>
      <c r="L28" s="64"/>
      <c r="M28" s="64"/>
    </row>
    <row r="29" spans="4:13" ht="21">
      <c r="D29" s="21"/>
      <c r="E29" s="21"/>
      <c r="F29" s="22"/>
      <c r="G29" s="22"/>
      <c r="H29" s="22"/>
      <c r="I29" s="22"/>
      <c r="J29" s="22"/>
      <c r="K29" s="64"/>
      <c r="L29" s="64"/>
      <c r="M29" s="64"/>
    </row>
    <row r="30" spans="4:13" ht="21">
      <c r="D30" s="22"/>
      <c r="E30" s="22"/>
      <c r="F30" s="22"/>
      <c r="G30" s="22"/>
      <c r="H30" s="22"/>
      <c r="I30" s="22"/>
      <c r="J30" s="22"/>
      <c r="K30" s="64"/>
      <c r="L30" s="35"/>
      <c r="M30" s="64"/>
    </row>
    <row r="31" spans="4:13" ht="21">
      <c r="D31" s="18"/>
      <c r="E31" s="18"/>
      <c r="F31" s="18"/>
      <c r="G31" s="18"/>
      <c r="H31" s="18"/>
      <c r="I31" s="18"/>
      <c r="J31" s="18"/>
      <c r="K31" s="48"/>
      <c r="L31" s="49"/>
      <c r="M31" s="49"/>
    </row>
    <row r="32" spans="4:13" ht="21">
      <c r="D32" s="18"/>
      <c r="E32" s="18"/>
      <c r="F32" s="18"/>
      <c r="G32" s="18"/>
      <c r="H32" s="18"/>
      <c r="I32" s="18"/>
      <c r="J32" s="18"/>
      <c r="K32" s="49"/>
      <c r="L32" s="49"/>
      <c r="M32" s="49"/>
    </row>
  </sheetData>
  <mergeCells count="8">
    <mergeCell ref="A1:M1"/>
    <mergeCell ref="A2:M2"/>
    <mergeCell ref="A3:M3"/>
    <mergeCell ref="G6:M6"/>
    <mergeCell ref="G7:I7"/>
    <mergeCell ref="K7:M7"/>
    <mergeCell ref="G8:I8"/>
    <mergeCell ref="K8:M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7">
      <selection activeCell="C24" sqref="C24"/>
    </sheetView>
  </sheetViews>
  <sheetFormatPr defaultColWidth="9.140625" defaultRowHeight="12.75"/>
  <cols>
    <col min="1" max="1" width="33.8515625" style="17" customWidth="1"/>
    <col min="2" max="2" width="2.8515625" style="17" customWidth="1"/>
    <col min="3" max="3" width="9.7109375" style="17" customWidth="1"/>
    <col min="4" max="4" width="2.28125" style="17" customWidth="1"/>
    <col min="5" max="5" width="14.7109375" style="17" customWidth="1"/>
    <col min="6" max="6" width="2.28125" style="18" customWidth="1"/>
    <col min="7" max="7" width="14.7109375" style="18" customWidth="1"/>
    <col min="8" max="8" width="2.421875" style="18" customWidth="1"/>
    <col min="9" max="9" width="14.7109375" style="18" customWidth="1"/>
    <col min="10" max="10" width="2.57421875" style="18" customWidth="1"/>
    <col min="11" max="11" width="14.7109375" style="18" customWidth="1"/>
    <col min="12" max="12" width="2.28125" style="18" customWidth="1"/>
    <col min="13" max="13" width="14.7109375" style="17" customWidth="1"/>
    <col min="14" max="14" width="2.28125" style="18" customWidth="1"/>
    <col min="15" max="15" width="14.7109375" style="17" customWidth="1"/>
  </cols>
  <sheetData>
    <row r="1" spans="1:15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1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1">
      <c r="A4" s="70"/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1">
      <c r="A5" s="70"/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2" t="s">
        <v>6</v>
      </c>
    </row>
    <row r="6" spans="1:15" ht="21">
      <c r="A6" s="70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 t="s">
        <v>8</v>
      </c>
    </row>
    <row r="7" spans="5:15" ht="21">
      <c r="E7" s="108" t="s">
        <v>3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5:15" ht="21">
      <c r="E8" s="65"/>
      <c r="F8" s="65"/>
      <c r="G8" s="65"/>
      <c r="H8" s="65"/>
      <c r="I8" s="17"/>
      <c r="J8" s="65"/>
      <c r="K8" s="74" t="s">
        <v>79</v>
      </c>
      <c r="L8" s="75"/>
      <c r="M8" s="75"/>
      <c r="N8" s="65"/>
      <c r="O8" s="65"/>
    </row>
    <row r="9" spans="1:15" ht="21">
      <c r="A9" s="14"/>
      <c r="B9" s="14"/>
      <c r="C9" s="14"/>
      <c r="D9" s="14"/>
      <c r="E9" s="15" t="s">
        <v>80</v>
      </c>
      <c r="F9" s="50"/>
      <c r="G9" s="50" t="s">
        <v>81</v>
      </c>
      <c r="H9" s="50"/>
      <c r="I9" s="65" t="s">
        <v>82</v>
      </c>
      <c r="J9" s="50"/>
      <c r="K9" s="50" t="s">
        <v>83</v>
      </c>
      <c r="L9" s="50"/>
      <c r="M9" s="16"/>
      <c r="N9" s="50"/>
      <c r="O9" s="16"/>
    </row>
    <row r="10" spans="1:15" ht="21">
      <c r="A10" s="14"/>
      <c r="B10" s="14"/>
      <c r="C10" s="9" t="s">
        <v>7</v>
      </c>
      <c r="D10" s="14"/>
      <c r="E10" s="11" t="s">
        <v>84</v>
      </c>
      <c r="F10" s="50"/>
      <c r="G10" s="76" t="s">
        <v>85</v>
      </c>
      <c r="H10" s="50"/>
      <c r="I10" s="76" t="s">
        <v>86</v>
      </c>
      <c r="J10" s="50"/>
      <c r="K10" s="76" t="s">
        <v>87</v>
      </c>
      <c r="L10" s="50"/>
      <c r="M10" s="9" t="s">
        <v>49</v>
      </c>
      <c r="N10" s="50"/>
      <c r="O10" s="13" t="s">
        <v>88</v>
      </c>
    </row>
    <row r="11" spans="1:15" ht="21">
      <c r="A11" s="77"/>
      <c r="B11" s="18"/>
      <c r="C11" s="18"/>
      <c r="D11" s="18"/>
      <c r="E11" s="43"/>
      <c r="F11" s="78"/>
      <c r="G11" s="43"/>
      <c r="H11" s="43"/>
      <c r="I11" s="43"/>
      <c r="J11" s="43"/>
      <c r="K11" s="43"/>
      <c r="L11" s="78"/>
      <c r="M11" s="43"/>
      <c r="N11" s="78"/>
      <c r="O11" s="43"/>
    </row>
    <row r="12" spans="1:15" ht="21">
      <c r="A12" s="22" t="s">
        <v>89</v>
      </c>
      <c r="B12" s="18"/>
      <c r="C12" s="18"/>
      <c r="D12" s="18"/>
      <c r="E12" s="43">
        <v>320000</v>
      </c>
      <c r="F12" s="78"/>
      <c r="G12" s="43">
        <v>306706.39193</v>
      </c>
      <c r="H12" s="43"/>
      <c r="I12" s="43">
        <v>0</v>
      </c>
      <c r="J12" s="43"/>
      <c r="K12" s="43">
        <v>32000</v>
      </c>
      <c r="L12" s="43"/>
      <c r="M12" s="43">
        <v>159068.31416</v>
      </c>
      <c r="N12" s="78"/>
      <c r="O12" s="43">
        <v>817773.70609</v>
      </c>
    </row>
    <row r="13" spans="1:15" ht="21">
      <c r="A13" s="18" t="s">
        <v>74</v>
      </c>
      <c r="B13" s="18"/>
      <c r="C13" s="18"/>
      <c r="D13" s="18"/>
      <c r="E13" s="43">
        <v>0</v>
      </c>
      <c r="F13" s="78"/>
      <c r="G13" s="43">
        <v>0</v>
      </c>
      <c r="H13" s="43"/>
      <c r="I13" s="43">
        <v>0</v>
      </c>
      <c r="J13" s="43"/>
      <c r="K13" s="43">
        <v>0</v>
      </c>
      <c r="L13" s="43"/>
      <c r="M13" s="43">
        <v>35560.68413000001</v>
      </c>
      <c r="N13" s="78"/>
      <c r="O13" s="43">
        <v>35560.68413000001</v>
      </c>
    </row>
    <row r="14" spans="1:15" ht="21">
      <c r="A14" s="18" t="s">
        <v>90</v>
      </c>
      <c r="B14" s="18"/>
      <c r="C14" s="79">
        <v>12</v>
      </c>
      <c r="D14" s="18"/>
      <c r="E14" s="43">
        <v>0</v>
      </c>
      <c r="F14" s="78"/>
      <c r="G14" s="43">
        <v>0</v>
      </c>
      <c r="H14" s="43"/>
      <c r="I14" s="43">
        <v>0</v>
      </c>
      <c r="J14" s="43"/>
      <c r="K14" s="43">
        <v>0</v>
      </c>
      <c r="L14" s="43"/>
      <c r="M14" s="43">
        <v>-41600</v>
      </c>
      <c r="N14" s="43"/>
      <c r="O14" s="43">
        <v>-41600</v>
      </c>
    </row>
    <row r="15" spans="1:15" ht="21.75" thickBot="1">
      <c r="A15" s="18" t="s">
        <v>91</v>
      </c>
      <c r="B15" s="18"/>
      <c r="C15" s="18"/>
      <c r="D15" s="18"/>
      <c r="E15" s="80">
        <v>320000</v>
      </c>
      <c r="F15" s="78"/>
      <c r="G15" s="80">
        <v>306706.39193</v>
      </c>
      <c r="H15" s="43"/>
      <c r="I15" s="80">
        <v>0</v>
      </c>
      <c r="J15" s="43"/>
      <c r="K15" s="80">
        <v>32000</v>
      </c>
      <c r="L15" s="43"/>
      <c r="M15" s="80">
        <v>153028.99829000002</v>
      </c>
      <c r="N15" s="78"/>
      <c r="O15" s="80">
        <v>811735.3902200001</v>
      </c>
    </row>
    <row r="16" spans="1:15" ht="21.75" thickTop="1">
      <c r="A16" s="18"/>
      <c r="B16" s="18"/>
      <c r="C16" s="18"/>
      <c r="D16" s="18"/>
      <c r="E16" s="43"/>
      <c r="F16" s="78"/>
      <c r="G16" s="43"/>
      <c r="H16" s="43"/>
      <c r="I16" s="43"/>
      <c r="J16" s="43"/>
      <c r="K16" s="43"/>
      <c r="L16" s="78"/>
      <c r="M16" s="43"/>
      <c r="N16" s="78"/>
      <c r="O16" s="43"/>
    </row>
    <row r="17" spans="1:15" ht="21">
      <c r="A17" s="22" t="s">
        <v>92</v>
      </c>
      <c r="B17" s="18"/>
      <c r="C17" s="18"/>
      <c r="D17" s="18"/>
      <c r="E17" s="43">
        <v>320000</v>
      </c>
      <c r="F17" s="78"/>
      <c r="G17" s="43">
        <v>306706.39193</v>
      </c>
      <c r="H17" s="43"/>
      <c r="I17" s="43">
        <v>270268.2075</v>
      </c>
      <c r="J17" s="43"/>
      <c r="K17" s="43">
        <v>32000</v>
      </c>
      <c r="L17" s="43"/>
      <c r="M17" s="43">
        <v>161586.51139</v>
      </c>
      <c r="N17" s="78"/>
      <c r="O17" s="43">
        <v>1090561.11082</v>
      </c>
    </row>
    <row r="18" spans="1:15" ht="21">
      <c r="A18" s="22" t="s">
        <v>93</v>
      </c>
      <c r="B18" s="18"/>
      <c r="C18" s="79">
        <v>13</v>
      </c>
      <c r="D18" s="18"/>
      <c r="E18" s="43">
        <v>113286.775</v>
      </c>
      <c r="F18" s="78"/>
      <c r="G18" s="43">
        <v>169930.1625</v>
      </c>
      <c r="H18" s="43"/>
      <c r="I18" s="43">
        <v>-270268.2075</v>
      </c>
      <c r="J18" s="43"/>
      <c r="K18" s="43">
        <v>0</v>
      </c>
      <c r="L18" s="43"/>
      <c r="M18" s="43">
        <v>0</v>
      </c>
      <c r="N18" s="78"/>
      <c r="O18" s="43">
        <v>12948.73</v>
      </c>
    </row>
    <row r="19" spans="1:15" ht="21">
      <c r="A19" s="18" t="s">
        <v>74</v>
      </c>
      <c r="B19" s="18"/>
      <c r="C19" s="18"/>
      <c r="D19" s="18"/>
      <c r="E19" s="43">
        <v>0</v>
      </c>
      <c r="F19" s="78"/>
      <c r="G19" s="43">
        <v>0</v>
      </c>
      <c r="H19" s="43"/>
      <c r="I19" s="43">
        <v>0</v>
      </c>
      <c r="J19" s="43"/>
      <c r="K19" s="43">
        <v>0</v>
      </c>
      <c r="L19" s="43"/>
      <c r="M19" s="43">
        <v>19935.1826836557</v>
      </c>
      <c r="N19" s="78"/>
      <c r="O19" s="43">
        <v>19935.1826836557</v>
      </c>
    </row>
    <row r="20" spans="1:15" ht="21">
      <c r="A20" s="18" t="s">
        <v>87</v>
      </c>
      <c r="B20" s="18"/>
      <c r="C20" s="79">
        <v>11</v>
      </c>
      <c r="D20" s="18"/>
      <c r="E20" s="43">
        <v>0</v>
      </c>
      <c r="F20" s="78"/>
      <c r="G20" s="43">
        <v>0</v>
      </c>
      <c r="H20" s="43"/>
      <c r="I20" s="43">
        <v>0</v>
      </c>
      <c r="J20" s="43"/>
      <c r="K20" s="43">
        <v>3165.9098599999998</v>
      </c>
      <c r="L20" s="43"/>
      <c r="M20" s="43">
        <v>-3165.9098599999998</v>
      </c>
      <c r="N20" s="78"/>
      <c r="O20" s="43">
        <v>0</v>
      </c>
    </row>
    <row r="21" spans="1:15" ht="21">
      <c r="A21" s="18" t="s">
        <v>90</v>
      </c>
      <c r="B21" s="18"/>
      <c r="C21" s="79">
        <v>12</v>
      </c>
      <c r="D21" s="18"/>
      <c r="E21" s="43">
        <v>0</v>
      </c>
      <c r="F21" s="78"/>
      <c r="G21" s="43">
        <v>0</v>
      </c>
      <c r="H21" s="43"/>
      <c r="I21" s="43">
        <v>0</v>
      </c>
      <c r="J21" s="43"/>
      <c r="K21" s="43">
        <v>0</v>
      </c>
      <c r="L21" s="43"/>
      <c r="M21" s="43">
        <v>-25997.2065</v>
      </c>
      <c r="N21" s="43"/>
      <c r="O21" s="43">
        <v>-25997.2065</v>
      </c>
    </row>
    <row r="22" spans="1:15" ht="21.75" thickBot="1">
      <c r="A22" s="18" t="s">
        <v>94</v>
      </c>
      <c r="B22" s="18"/>
      <c r="C22" s="18"/>
      <c r="D22" s="18"/>
      <c r="E22" s="80">
        <v>433286.775</v>
      </c>
      <c r="F22" s="78"/>
      <c r="G22" s="80">
        <v>476635.55443</v>
      </c>
      <c r="H22" s="43"/>
      <c r="I22" s="80">
        <v>0</v>
      </c>
      <c r="J22" s="43"/>
      <c r="K22" s="80">
        <v>35165.90986</v>
      </c>
      <c r="L22" s="43"/>
      <c r="M22" s="80">
        <v>152358.5777136557</v>
      </c>
      <c r="N22" s="78"/>
      <c r="O22" s="80">
        <v>1097447.817003656</v>
      </c>
    </row>
    <row r="23" spans="1:15" ht="21.75" thickTop="1">
      <c r="A23" s="81"/>
      <c r="B23" s="81"/>
      <c r="C23" s="81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ht="21">
      <c r="A24" s="81"/>
      <c r="B24" s="81"/>
      <c r="C24" s="81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ht="22.5">
      <c r="A25" s="29" t="s">
        <v>16</v>
      </c>
      <c r="B25" s="10"/>
      <c r="C25" s="10"/>
      <c r="D25" s="10"/>
      <c r="E25" s="10"/>
      <c r="F25" s="83"/>
      <c r="G25" s="83"/>
      <c r="H25" s="83"/>
      <c r="I25" s="83"/>
      <c r="J25" s="83"/>
      <c r="K25" s="83"/>
      <c r="L25" s="83"/>
      <c r="M25" s="10"/>
      <c r="N25" s="10"/>
      <c r="O25" s="84"/>
    </row>
    <row r="26" spans="1:15" ht="21">
      <c r="A26" s="4"/>
      <c r="B26" s="4"/>
      <c r="C26" s="4"/>
      <c r="D26" s="4"/>
      <c r="E26" s="18"/>
      <c r="F26" s="59"/>
      <c r="G26" s="59"/>
      <c r="H26" s="59"/>
      <c r="I26" s="59"/>
      <c r="J26" s="59"/>
      <c r="K26" s="59"/>
      <c r="L26" s="59"/>
      <c r="M26" s="18"/>
      <c r="O26" s="47"/>
    </row>
    <row r="27" spans="1:15" ht="21">
      <c r="A27" s="18"/>
      <c r="B27" s="18"/>
      <c r="C27" s="18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>
      <c r="A28" s="14"/>
      <c r="B28" s="14"/>
      <c r="C28" s="14"/>
      <c r="D28" s="14"/>
      <c r="E28" s="15"/>
      <c r="F28" s="50"/>
      <c r="G28" s="50"/>
      <c r="H28" s="50"/>
      <c r="I28" s="50"/>
      <c r="J28" s="50"/>
      <c r="K28" s="50"/>
      <c r="L28" s="50"/>
      <c r="M28" s="16"/>
      <c r="N28" s="50"/>
      <c r="O28" s="16"/>
    </row>
    <row r="29" spans="1:15" ht="21">
      <c r="A29" s="14"/>
      <c r="B29" s="14"/>
      <c r="C29" s="14"/>
      <c r="D29" s="14"/>
      <c r="E29" s="15"/>
      <c r="F29" s="50"/>
      <c r="G29" s="50"/>
      <c r="H29" s="50"/>
      <c r="I29" s="50"/>
      <c r="J29" s="50"/>
      <c r="K29" s="50"/>
      <c r="L29" s="50"/>
      <c r="M29" s="16"/>
      <c r="N29" s="50"/>
      <c r="O29" s="16"/>
    </row>
    <row r="30" spans="1:15" ht="21">
      <c r="A30" s="14"/>
      <c r="B30" s="14"/>
      <c r="C30" s="14"/>
      <c r="D30" s="14"/>
      <c r="E30" s="15"/>
      <c r="F30" s="50"/>
      <c r="G30" s="50"/>
      <c r="H30" s="50"/>
      <c r="I30" s="50"/>
      <c r="J30" s="50"/>
      <c r="K30" s="50"/>
      <c r="L30" s="50"/>
      <c r="M30" s="16"/>
      <c r="N30" s="50"/>
      <c r="O30" s="16"/>
    </row>
    <row r="31" spans="1:15" ht="21">
      <c r="A31" s="18"/>
      <c r="B31" s="18"/>
      <c r="C31" s="18"/>
      <c r="D31" s="18"/>
      <c r="E31" s="18"/>
      <c r="M31" s="18"/>
      <c r="O31" s="18"/>
    </row>
    <row r="32" spans="1:15" ht="21">
      <c r="A32" s="18"/>
      <c r="B32" s="18"/>
      <c r="C32" s="18"/>
      <c r="D32" s="18"/>
      <c r="E32" s="18"/>
      <c r="M32" s="18"/>
      <c r="O32" s="18"/>
    </row>
    <row r="33" spans="1:15" ht="21">
      <c r="A33" s="18"/>
      <c r="B33" s="18"/>
      <c r="C33" s="18"/>
      <c r="D33" s="18"/>
      <c r="E33" s="18"/>
      <c r="M33" s="18"/>
      <c r="O33" s="18"/>
    </row>
    <row r="34" spans="1:15" ht="21">
      <c r="A34" s="18"/>
      <c r="B34" s="18"/>
      <c r="C34" s="18"/>
      <c r="D34" s="18"/>
      <c r="E34" s="18"/>
      <c r="M34" s="18"/>
      <c r="O34" s="18"/>
    </row>
    <row r="35" spans="1:15" ht="21">
      <c r="A35" s="18"/>
      <c r="B35" s="18"/>
      <c r="C35" s="18"/>
      <c r="D35" s="18"/>
      <c r="E35" s="18"/>
      <c r="M35" s="18"/>
      <c r="O35" s="18"/>
    </row>
    <row r="36" spans="1:15" ht="21">
      <c r="A36" s="18"/>
      <c r="B36" s="18"/>
      <c r="C36" s="18"/>
      <c r="D36" s="18"/>
      <c r="E36" s="18"/>
      <c r="M36" s="18"/>
      <c r="O36" s="18"/>
    </row>
    <row r="37" spans="1:15" ht="21">
      <c r="A37" s="18"/>
      <c r="B37" s="18"/>
      <c r="C37" s="18"/>
      <c r="D37" s="18"/>
      <c r="E37" s="18"/>
      <c r="M37" s="18"/>
      <c r="O37" s="18"/>
    </row>
    <row r="38" spans="1:15" ht="21">
      <c r="A38" s="18"/>
      <c r="B38" s="18"/>
      <c r="C38" s="18"/>
      <c r="D38" s="18"/>
      <c r="E38" s="18"/>
      <c r="M38" s="18"/>
      <c r="O38" s="18"/>
    </row>
    <row r="39" spans="1:15" ht="21">
      <c r="A39" s="18"/>
      <c r="B39" s="18"/>
      <c r="C39" s="18"/>
      <c r="D39" s="18"/>
      <c r="E39" s="18"/>
      <c r="M39" s="18"/>
      <c r="O39" s="18"/>
    </row>
    <row r="40" spans="1:15" ht="21">
      <c r="A40" s="18"/>
      <c r="B40" s="18"/>
      <c r="C40" s="18"/>
      <c r="D40" s="18"/>
      <c r="E40" s="18"/>
      <c r="M40" s="18"/>
      <c r="O40" s="18"/>
    </row>
    <row r="41" spans="1:15" ht="21">
      <c r="A41" s="18"/>
      <c r="B41" s="18"/>
      <c r="C41" s="18"/>
      <c r="D41" s="18"/>
      <c r="E41" s="18"/>
      <c r="M41" s="18"/>
      <c r="O41" s="18"/>
    </row>
    <row r="42" spans="1:15" ht="21">
      <c r="A42" s="18"/>
      <c r="B42" s="18"/>
      <c r="C42" s="18"/>
      <c r="D42" s="18"/>
      <c r="E42" s="18"/>
      <c r="M42" s="18"/>
      <c r="O42" s="18"/>
    </row>
    <row r="43" spans="1:15" ht="21">
      <c r="A43" s="18"/>
      <c r="B43" s="18"/>
      <c r="C43" s="18"/>
      <c r="D43" s="18"/>
      <c r="E43" s="18"/>
      <c r="M43" s="18"/>
      <c r="O43" s="18"/>
    </row>
    <row r="44" spans="1:15" ht="21">
      <c r="A44" s="18"/>
      <c r="B44" s="18"/>
      <c r="C44" s="18"/>
      <c r="D44" s="18"/>
      <c r="E44" s="18"/>
      <c r="M44" s="18"/>
      <c r="O44" s="18"/>
    </row>
    <row r="45" spans="1:15" ht="21">
      <c r="A45" s="18"/>
      <c r="B45" s="18"/>
      <c r="C45" s="18"/>
      <c r="D45" s="18"/>
      <c r="E45" s="18"/>
      <c r="M45" s="18"/>
      <c r="O45" s="18"/>
    </row>
    <row r="46" spans="1:15" ht="21">
      <c r="A46" s="18"/>
      <c r="B46" s="18"/>
      <c r="C46" s="18"/>
      <c r="D46" s="18"/>
      <c r="E46" s="18"/>
      <c r="M46" s="18"/>
      <c r="O46" s="18"/>
    </row>
    <row r="47" spans="1:15" ht="21">
      <c r="A47" s="18"/>
      <c r="B47" s="18"/>
      <c r="C47" s="18"/>
      <c r="D47" s="18"/>
      <c r="E47" s="18"/>
      <c r="M47" s="18"/>
      <c r="O47" s="18"/>
    </row>
    <row r="48" spans="1:15" ht="21">
      <c r="A48" s="18"/>
      <c r="B48" s="18"/>
      <c r="C48" s="18"/>
      <c r="D48" s="18"/>
      <c r="E48" s="18"/>
      <c r="M48" s="18"/>
      <c r="O48" s="18"/>
    </row>
    <row r="49" spans="1:15" ht="21">
      <c r="A49" s="18"/>
      <c r="B49" s="18"/>
      <c r="C49" s="18"/>
      <c r="D49" s="18"/>
      <c r="E49" s="18"/>
      <c r="M49" s="18"/>
      <c r="O49" s="18"/>
    </row>
    <row r="50" spans="1:15" ht="21">
      <c r="A50" s="18"/>
      <c r="B50" s="18"/>
      <c r="C50" s="18"/>
      <c r="D50" s="18"/>
      <c r="E50" s="18"/>
      <c r="M50" s="18"/>
      <c r="O50" s="18"/>
    </row>
    <row r="51" spans="1:15" ht="21">
      <c r="A51" s="18"/>
      <c r="B51" s="18"/>
      <c r="C51" s="18"/>
      <c r="D51" s="18"/>
      <c r="E51" s="18"/>
      <c r="M51" s="18"/>
      <c r="O51" s="18"/>
    </row>
    <row r="52" spans="1:15" ht="21">
      <c r="A52" s="18"/>
      <c r="B52" s="18"/>
      <c r="C52" s="18"/>
      <c r="D52" s="18"/>
      <c r="E52" s="18"/>
      <c r="M52" s="18"/>
      <c r="O52" s="18"/>
    </row>
    <row r="53" spans="1:15" ht="21">
      <c r="A53" s="18"/>
      <c r="B53" s="18"/>
      <c r="C53" s="18"/>
      <c r="D53" s="18"/>
      <c r="E53" s="18"/>
      <c r="M53" s="18"/>
      <c r="O53" s="18"/>
    </row>
    <row r="54" spans="1:15" ht="21">
      <c r="A54" s="18"/>
      <c r="B54" s="18"/>
      <c r="C54" s="18"/>
      <c r="D54" s="18"/>
      <c r="E54" s="18"/>
      <c r="M54" s="18"/>
      <c r="O54" s="18"/>
    </row>
    <row r="55" spans="1:15" ht="21">
      <c r="A55" s="18"/>
      <c r="B55" s="18"/>
      <c r="C55" s="18"/>
      <c r="D55" s="18"/>
      <c r="E55" s="18"/>
      <c r="M55" s="18"/>
      <c r="O55" s="18"/>
    </row>
    <row r="56" spans="1:15" ht="21">
      <c r="A56" s="18"/>
      <c r="B56" s="18"/>
      <c r="C56" s="18"/>
      <c r="D56" s="18"/>
      <c r="E56" s="18"/>
      <c r="M56" s="18"/>
      <c r="O56" s="18"/>
    </row>
    <row r="57" spans="1:15" ht="21">
      <c r="A57" s="18"/>
      <c r="B57" s="18"/>
      <c r="C57" s="18"/>
      <c r="D57" s="18"/>
      <c r="E57" s="18"/>
      <c r="M57" s="18"/>
      <c r="O57" s="18"/>
    </row>
    <row r="58" spans="1:15" ht="21">
      <c r="A58" s="18"/>
      <c r="B58" s="18"/>
      <c r="C58" s="18"/>
      <c r="D58" s="18"/>
      <c r="E58" s="18"/>
      <c r="M58" s="18"/>
      <c r="O58" s="18"/>
    </row>
    <row r="59" spans="1:15" ht="21">
      <c r="A59" s="18"/>
      <c r="B59" s="18"/>
      <c r="C59" s="18"/>
      <c r="D59" s="18"/>
      <c r="E59" s="18"/>
      <c r="M59" s="18"/>
      <c r="O59" s="18"/>
    </row>
    <row r="60" spans="1:15" ht="21">
      <c r="A60" s="18"/>
      <c r="B60" s="18"/>
      <c r="C60" s="18"/>
      <c r="D60" s="18"/>
      <c r="E60" s="18"/>
      <c r="M60" s="18"/>
      <c r="O60" s="18"/>
    </row>
    <row r="61" spans="1:15" ht="21">
      <c r="A61" s="18"/>
      <c r="B61" s="18"/>
      <c r="C61" s="18"/>
      <c r="D61" s="18"/>
      <c r="E61" s="18"/>
      <c r="M61" s="18"/>
      <c r="O61" s="18"/>
    </row>
    <row r="62" spans="1:15" ht="21">
      <c r="A62" s="18"/>
      <c r="B62" s="18"/>
      <c r="C62" s="18"/>
      <c r="D62" s="18"/>
      <c r="E62" s="18"/>
      <c r="M62" s="18"/>
      <c r="O62" s="18"/>
    </row>
    <row r="63" spans="1:15" ht="21">
      <c r="A63" s="18"/>
      <c r="B63" s="18"/>
      <c r="C63" s="18"/>
      <c r="D63" s="18"/>
      <c r="E63" s="18"/>
      <c r="M63" s="18"/>
      <c r="O63" s="18"/>
    </row>
    <row r="64" spans="1:15" ht="21">
      <c r="A64" s="18"/>
      <c r="B64" s="18"/>
      <c r="C64" s="18"/>
      <c r="D64" s="18"/>
      <c r="E64" s="18"/>
      <c r="M64" s="18"/>
      <c r="O64" s="18"/>
    </row>
    <row r="65" spans="1:15" ht="21">
      <c r="A65" s="18"/>
      <c r="B65" s="18"/>
      <c r="C65" s="18"/>
      <c r="D65" s="18"/>
      <c r="E65" s="18"/>
      <c r="M65" s="18"/>
      <c r="O65" s="18"/>
    </row>
    <row r="66" spans="1:15" ht="21">
      <c r="A66" s="18"/>
      <c r="B66" s="18"/>
      <c r="C66" s="18"/>
      <c r="D66" s="18"/>
      <c r="E66" s="18"/>
      <c r="M66" s="18"/>
      <c r="O66" s="18"/>
    </row>
    <row r="67" spans="1:15" ht="21">
      <c r="A67" s="18"/>
      <c r="B67" s="18"/>
      <c r="C67" s="18"/>
      <c r="D67" s="18"/>
      <c r="E67" s="18"/>
      <c r="M67" s="18"/>
      <c r="O67" s="18"/>
    </row>
    <row r="68" spans="1:15" ht="21">
      <c r="A68" s="18"/>
      <c r="B68" s="18"/>
      <c r="C68" s="18"/>
      <c r="D68" s="18"/>
      <c r="E68" s="18"/>
      <c r="M68" s="18"/>
      <c r="O68" s="18"/>
    </row>
    <row r="69" spans="1:15" ht="21">
      <c r="A69" s="18"/>
      <c r="B69" s="18"/>
      <c r="C69" s="18"/>
      <c r="D69" s="18"/>
      <c r="E69" s="18"/>
      <c r="M69" s="18"/>
      <c r="O69" s="18"/>
    </row>
    <row r="70" spans="1:15" ht="21">
      <c r="A70" s="18"/>
      <c r="B70" s="18"/>
      <c r="C70" s="18"/>
      <c r="D70" s="18"/>
      <c r="E70" s="18"/>
      <c r="M70" s="18"/>
      <c r="O70" s="18"/>
    </row>
    <row r="71" spans="1:15" ht="21">
      <c r="A71" s="18"/>
      <c r="B71" s="18"/>
      <c r="C71" s="18"/>
      <c r="D71" s="18"/>
      <c r="E71" s="18"/>
      <c r="M71" s="18"/>
      <c r="O71" s="18"/>
    </row>
    <row r="72" spans="1:15" ht="21">
      <c r="A72" s="18"/>
      <c r="B72" s="18"/>
      <c r="C72" s="18"/>
      <c r="D72" s="18"/>
      <c r="E72" s="18"/>
      <c r="M72" s="18"/>
      <c r="O72" s="18"/>
    </row>
    <row r="73" spans="1:15" ht="21">
      <c r="A73" s="18"/>
      <c r="B73" s="18"/>
      <c r="C73" s="18"/>
      <c r="D73" s="18"/>
      <c r="E73" s="18"/>
      <c r="M73" s="18"/>
      <c r="O73" s="18"/>
    </row>
    <row r="74" spans="1:15" ht="21">
      <c r="A74" s="18"/>
      <c r="B74" s="18"/>
      <c r="C74" s="18"/>
      <c r="D74" s="18"/>
      <c r="E74" s="18"/>
      <c r="M74" s="18"/>
      <c r="O74" s="18"/>
    </row>
    <row r="75" spans="1:15" ht="21">
      <c r="A75" s="18"/>
      <c r="B75" s="18"/>
      <c r="C75" s="18"/>
      <c r="D75" s="18"/>
      <c r="E75" s="18"/>
      <c r="M75" s="18"/>
      <c r="O75" s="18"/>
    </row>
    <row r="76" spans="1:15" ht="21">
      <c r="A76" s="18"/>
      <c r="B76" s="18"/>
      <c r="C76" s="18"/>
      <c r="D76" s="18"/>
      <c r="E76" s="18"/>
      <c r="M76" s="18"/>
      <c r="O76" s="18"/>
    </row>
    <row r="77" spans="1:15" ht="21">
      <c r="A77" s="18"/>
      <c r="B77" s="18"/>
      <c r="C77" s="18"/>
      <c r="D77" s="18"/>
      <c r="E77" s="18"/>
      <c r="M77" s="18"/>
      <c r="O77" s="18"/>
    </row>
    <row r="78" spans="1:15" ht="21">
      <c r="A78" s="18"/>
      <c r="B78" s="18"/>
      <c r="C78" s="18"/>
      <c r="D78" s="18"/>
      <c r="E78" s="18"/>
      <c r="M78" s="18"/>
      <c r="O78" s="18"/>
    </row>
    <row r="79" spans="1:15" ht="21">
      <c r="A79" s="18"/>
      <c r="B79" s="18"/>
      <c r="C79" s="18"/>
      <c r="D79" s="18"/>
      <c r="E79" s="18"/>
      <c r="M79" s="18"/>
      <c r="O79" s="18"/>
    </row>
    <row r="80" spans="1:15" ht="21">
      <c r="A80" s="18"/>
      <c r="B80" s="18"/>
      <c r="C80" s="18"/>
      <c r="D80" s="18"/>
      <c r="E80" s="18"/>
      <c r="M80" s="18"/>
      <c r="O80" s="18"/>
    </row>
    <row r="81" spans="1:15" ht="21">
      <c r="A81" s="18"/>
      <c r="B81" s="18"/>
      <c r="C81" s="18"/>
      <c r="D81" s="18"/>
      <c r="E81" s="18"/>
      <c r="M81" s="18"/>
      <c r="O81" s="18"/>
    </row>
    <row r="82" spans="1:15" ht="21">
      <c r="A82" s="18"/>
      <c r="B82" s="18"/>
      <c r="C82" s="18"/>
      <c r="D82" s="18"/>
      <c r="E82" s="18"/>
      <c r="M82" s="18"/>
      <c r="O82" s="18"/>
    </row>
    <row r="83" spans="1:15" ht="21">
      <c r="A83" s="18"/>
      <c r="B83" s="18"/>
      <c r="C83" s="18"/>
      <c r="D83" s="18"/>
      <c r="E83" s="18"/>
      <c r="M83" s="18"/>
      <c r="O83" s="18"/>
    </row>
    <row r="84" spans="1:15" ht="21">
      <c r="A84" s="18"/>
      <c r="B84" s="18"/>
      <c r="C84" s="18"/>
      <c r="D84" s="18"/>
      <c r="E84" s="18"/>
      <c r="M84" s="18"/>
      <c r="O84" s="18"/>
    </row>
    <row r="85" spans="1:15" ht="21">
      <c r="A85" s="18"/>
      <c r="B85" s="18"/>
      <c r="C85" s="18"/>
      <c r="D85" s="18"/>
      <c r="E85" s="18"/>
      <c r="M85" s="18"/>
      <c r="O85" s="18"/>
    </row>
    <row r="86" spans="1:15" ht="21">
      <c r="A86" s="18"/>
      <c r="B86" s="18"/>
      <c r="C86" s="18"/>
      <c r="D86" s="18"/>
      <c r="E86" s="18"/>
      <c r="M86" s="18"/>
      <c r="O86" s="18"/>
    </row>
    <row r="87" spans="1:15" ht="21">
      <c r="A87" s="18"/>
      <c r="B87" s="18"/>
      <c r="C87" s="18"/>
      <c r="D87" s="18"/>
      <c r="E87" s="18"/>
      <c r="M87" s="18"/>
      <c r="O87" s="18"/>
    </row>
    <row r="88" spans="1:15" ht="21">
      <c r="A88" s="18"/>
      <c r="B88" s="18"/>
      <c r="C88" s="18"/>
      <c r="D88" s="18"/>
      <c r="E88" s="18"/>
      <c r="M88" s="18"/>
      <c r="O88" s="18"/>
    </row>
    <row r="89" spans="1:15" ht="21">
      <c r="A89" s="18"/>
      <c r="B89" s="18"/>
      <c r="C89" s="18"/>
      <c r="D89" s="18"/>
      <c r="E89" s="18"/>
      <c r="M89" s="18"/>
      <c r="O89" s="18"/>
    </row>
    <row r="90" spans="1:15" ht="21">
      <c r="A90" s="18"/>
      <c r="B90" s="18"/>
      <c r="C90" s="18"/>
      <c r="D90" s="18"/>
      <c r="E90" s="18"/>
      <c r="M90" s="18"/>
      <c r="O90" s="18"/>
    </row>
    <row r="91" spans="1:15" ht="21">
      <c r="A91" s="18"/>
      <c r="B91" s="18"/>
      <c r="C91" s="18"/>
      <c r="D91" s="18"/>
      <c r="E91" s="18"/>
      <c r="M91" s="18"/>
      <c r="O91" s="18"/>
    </row>
    <row r="92" spans="1:15" ht="21">
      <c r="A92" s="18"/>
      <c r="B92" s="18"/>
      <c r="C92" s="18"/>
      <c r="D92" s="18"/>
      <c r="E92" s="18"/>
      <c r="M92" s="18"/>
      <c r="O92" s="18"/>
    </row>
    <row r="93" spans="1:15" ht="21">
      <c r="A93" s="18"/>
      <c r="B93" s="18"/>
      <c r="C93" s="18"/>
      <c r="D93" s="18"/>
      <c r="E93" s="18"/>
      <c r="M93" s="18"/>
      <c r="O93" s="18"/>
    </row>
    <row r="94" spans="1:15" ht="21">
      <c r="A94" s="18"/>
      <c r="B94" s="18"/>
      <c r="C94" s="18"/>
      <c r="D94" s="18"/>
      <c r="E94" s="18"/>
      <c r="M94" s="18"/>
      <c r="O94" s="18"/>
    </row>
    <row r="95" spans="1:15" ht="21">
      <c r="A95" s="18"/>
      <c r="B95" s="18"/>
      <c r="C95" s="18"/>
      <c r="D95" s="18"/>
      <c r="E95" s="18"/>
      <c r="M95" s="18"/>
      <c r="O95" s="18"/>
    </row>
    <row r="96" spans="1:15" ht="21">
      <c r="A96" s="18"/>
      <c r="B96" s="18"/>
      <c r="C96" s="18"/>
      <c r="D96" s="18"/>
      <c r="E96" s="18"/>
      <c r="M96" s="18"/>
      <c r="O96" s="18"/>
    </row>
    <row r="97" spans="1:15" ht="21">
      <c r="A97" s="18"/>
      <c r="B97" s="18"/>
      <c r="C97" s="18"/>
      <c r="D97" s="18"/>
      <c r="E97" s="18"/>
      <c r="M97" s="18"/>
      <c r="O97" s="18"/>
    </row>
    <row r="98" spans="1:15" ht="21">
      <c r="A98" s="18"/>
      <c r="B98" s="18"/>
      <c r="C98" s="18"/>
      <c r="D98" s="18"/>
      <c r="E98" s="18"/>
      <c r="M98" s="18"/>
      <c r="O98" s="18"/>
    </row>
    <row r="99" spans="1:15" ht="21">
      <c r="A99" s="18"/>
      <c r="B99" s="18"/>
      <c r="C99" s="18"/>
      <c r="D99" s="18"/>
      <c r="E99" s="18"/>
      <c r="M99" s="18"/>
      <c r="O99" s="18"/>
    </row>
    <row r="100" spans="1:15" ht="21">
      <c r="A100" s="18"/>
      <c r="B100" s="18"/>
      <c r="C100" s="18"/>
      <c r="D100" s="18"/>
      <c r="E100" s="18"/>
      <c r="M100" s="18"/>
      <c r="O100" s="18"/>
    </row>
    <row r="101" spans="1:15" ht="21">
      <c r="A101" s="18"/>
      <c r="B101" s="18"/>
      <c r="C101" s="18"/>
      <c r="D101" s="18"/>
      <c r="E101" s="18"/>
      <c r="M101" s="18"/>
      <c r="O101" s="18"/>
    </row>
    <row r="102" spans="1:15" ht="21">
      <c r="A102" s="18"/>
      <c r="B102" s="18"/>
      <c r="C102" s="18"/>
      <c r="D102" s="18"/>
      <c r="E102" s="18"/>
      <c r="M102" s="18"/>
      <c r="O102" s="18"/>
    </row>
    <row r="103" spans="1:15" ht="21">
      <c r="A103" s="18"/>
      <c r="B103" s="18"/>
      <c r="C103" s="18"/>
      <c r="D103" s="18"/>
      <c r="E103" s="18"/>
      <c r="M103" s="18"/>
      <c r="O103" s="18"/>
    </row>
    <row r="104" spans="1:15" ht="21">
      <c r="A104" s="18"/>
      <c r="B104" s="18"/>
      <c r="C104" s="18"/>
      <c r="D104" s="18"/>
      <c r="E104" s="18"/>
      <c r="M104" s="18"/>
      <c r="O104" s="18"/>
    </row>
    <row r="105" spans="1:15" ht="21">
      <c r="A105" s="18"/>
      <c r="B105" s="18"/>
      <c r="C105" s="18"/>
      <c r="D105" s="18"/>
      <c r="E105" s="18"/>
      <c r="M105" s="18"/>
      <c r="O105" s="18"/>
    </row>
  </sheetData>
  <mergeCells count="4">
    <mergeCell ref="A1:O1"/>
    <mergeCell ref="A2:O2"/>
    <mergeCell ref="A3:O3"/>
    <mergeCell ref="E7:O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37">
      <selection activeCell="I42" sqref="I42"/>
    </sheetView>
  </sheetViews>
  <sheetFormatPr defaultColWidth="9.140625" defaultRowHeight="12.75"/>
  <cols>
    <col min="1" max="3" width="2.28125" style="2" customWidth="1"/>
    <col min="4" max="4" width="55.140625" style="2" customWidth="1"/>
    <col min="5" max="5" width="14.7109375" style="2" customWidth="1"/>
    <col min="6" max="6" width="1.1484375" style="2" customWidth="1"/>
    <col min="7" max="7" width="14.7109375" style="2" customWidth="1"/>
  </cols>
  <sheetData>
    <row r="1" spans="1:7" ht="21">
      <c r="A1" s="104" t="s">
        <v>0</v>
      </c>
      <c r="B1" s="104"/>
      <c r="C1" s="104"/>
      <c r="D1" s="104"/>
      <c r="E1" s="104"/>
      <c r="F1" s="104"/>
      <c r="G1" s="104"/>
    </row>
    <row r="2" spans="1:7" ht="21">
      <c r="A2" s="104" t="s">
        <v>95</v>
      </c>
      <c r="B2" s="104"/>
      <c r="C2" s="104"/>
      <c r="D2" s="104"/>
      <c r="E2" s="104"/>
      <c r="F2" s="104"/>
      <c r="G2" s="104"/>
    </row>
    <row r="3" spans="1:7" ht="21">
      <c r="A3" s="109" t="s">
        <v>96</v>
      </c>
      <c r="B3" s="109"/>
      <c r="C3" s="109"/>
      <c r="D3" s="109"/>
      <c r="E3" s="109"/>
      <c r="F3" s="109"/>
      <c r="G3" s="109"/>
    </row>
    <row r="4" spans="1:7" ht="21">
      <c r="A4" s="85"/>
      <c r="B4" s="85"/>
      <c r="C4" s="85"/>
      <c r="D4" s="85"/>
      <c r="E4" s="85"/>
      <c r="F4" s="85"/>
      <c r="G4" s="20" t="s">
        <v>6</v>
      </c>
    </row>
    <row r="5" spans="1:7" ht="21">
      <c r="A5" s="85"/>
      <c r="B5" s="85"/>
      <c r="C5" s="85"/>
      <c r="D5" s="85"/>
      <c r="E5" s="85"/>
      <c r="F5" s="85"/>
      <c r="G5" s="85" t="s">
        <v>8</v>
      </c>
    </row>
    <row r="6" spans="4:7" ht="21">
      <c r="D6" s="3"/>
      <c r="E6" s="103" t="s">
        <v>3</v>
      </c>
      <c r="F6" s="103"/>
      <c r="G6" s="103"/>
    </row>
    <row r="7" spans="4:7" ht="21">
      <c r="D7" s="21"/>
      <c r="E7" s="11" t="s">
        <v>59</v>
      </c>
      <c r="F7" s="86"/>
      <c r="G7" s="11" t="s">
        <v>60</v>
      </c>
    </row>
    <row r="8" spans="1:7" ht="21">
      <c r="A8" s="17" t="s">
        <v>97</v>
      </c>
      <c r="E8" s="30"/>
      <c r="F8" s="17"/>
      <c r="G8" s="30"/>
    </row>
    <row r="9" spans="2:7" ht="21">
      <c r="B9" s="21" t="s">
        <v>74</v>
      </c>
      <c r="E9" s="26">
        <v>19935.1826836557</v>
      </c>
      <c r="F9" s="26"/>
      <c r="G9" s="26">
        <v>35561</v>
      </c>
    </row>
    <row r="10" spans="2:7" ht="21">
      <c r="B10" s="21" t="s">
        <v>98</v>
      </c>
      <c r="E10" s="26"/>
      <c r="F10" s="26"/>
      <c r="G10" s="26"/>
    </row>
    <row r="11" spans="3:7" ht="21">
      <c r="C11" s="21" t="s">
        <v>112</v>
      </c>
      <c r="E11" s="26">
        <v>21970.46114</v>
      </c>
      <c r="F11" s="26"/>
      <c r="G11" s="26">
        <v>20481</v>
      </c>
    </row>
    <row r="12" spans="3:7" ht="21">
      <c r="C12" s="21" t="s">
        <v>113</v>
      </c>
      <c r="E12" s="26">
        <v>-106.37146000000001</v>
      </c>
      <c r="F12" s="26"/>
      <c r="G12" s="26">
        <v>0</v>
      </c>
    </row>
    <row r="13" spans="3:7" ht="21">
      <c r="C13" s="21" t="s">
        <v>114</v>
      </c>
      <c r="E13" s="26">
        <v>8874.83264</v>
      </c>
      <c r="F13" s="26"/>
      <c r="G13" s="26">
        <v>2506</v>
      </c>
    </row>
    <row r="14" spans="3:7" ht="21">
      <c r="C14" s="21" t="s">
        <v>115</v>
      </c>
      <c r="E14" s="87">
        <v>-331.5916999999999</v>
      </c>
      <c r="F14" s="26"/>
      <c r="G14" s="87">
        <v>-1425</v>
      </c>
    </row>
    <row r="15" spans="3:7" ht="21">
      <c r="C15" s="21" t="s">
        <v>116</v>
      </c>
      <c r="E15" s="26">
        <v>50341.5133036557</v>
      </c>
      <c r="F15" s="26"/>
      <c r="G15" s="26">
        <v>57123</v>
      </c>
    </row>
    <row r="16" spans="2:7" ht="21">
      <c r="B16" s="21" t="s">
        <v>99</v>
      </c>
      <c r="E16" s="26"/>
      <c r="F16" s="26"/>
      <c r="G16" s="78"/>
    </row>
    <row r="17" spans="3:7" ht="21">
      <c r="C17" s="21" t="s">
        <v>117</v>
      </c>
      <c r="E17" s="26">
        <v>-90774.80753999983</v>
      </c>
      <c r="F17" s="26"/>
      <c r="G17" s="26">
        <v>-111541</v>
      </c>
    </row>
    <row r="18" spans="3:7" ht="21">
      <c r="C18" s="21" t="s">
        <v>29</v>
      </c>
      <c r="E18" s="26">
        <v>-62114.40312000013</v>
      </c>
      <c r="F18" s="26"/>
      <c r="G18" s="26">
        <v>-40076</v>
      </c>
    </row>
    <row r="19" spans="3:7" ht="21">
      <c r="C19" s="21" t="s">
        <v>30</v>
      </c>
      <c r="E19" s="26">
        <v>-77729.99308000003</v>
      </c>
      <c r="F19" s="26"/>
      <c r="G19" s="26">
        <v>90</v>
      </c>
    </row>
    <row r="20" spans="3:7" ht="21">
      <c r="C20" s="21" t="s">
        <v>34</v>
      </c>
      <c r="E20" s="26">
        <v>-3.9204700000000003</v>
      </c>
      <c r="F20" s="26"/>
      <c r="G20" s="26">
        <v>0</v>
      </c>
    </row>
    <row r="21" spans="2:7" ht="21">
      <c r="B21" s="21" t="s">
        <v>100</v>
      </c>
      <c r="E21" s="26"/>
      <c r="F21" s="26"/>
      <c r="G21" s="26"/>
    </row>
    <row r="22" spans="3:7" ht="21">
      <c r="C22" s="21" t="s">
        <v>36</v>
      </c>
      <c r="E22" s="26">
        <v>-10777.806989999981</v>
      </c>
      <c r="F22" s="26"/>
      <c r="G22" s="26">
        <v>1877</v>
      </c>
    </row>
    <row r="23" spans="3:7" ht="21">
      <c r="C23" s="21" t="s">
        <v>38</v>
      </c>
      <c r="E23" s="26">
        <v>-11741.27501365571</v>
      </c>
      <c r="F23" s="26"/>
      <c r="G23" s="26">
        <v>-23037</v>
      </c>
    </row>
    <row r="24" spans="4:7" ht="21">
      <c r="D24" s="21" t="s">
        <v>101</v>
      </c>
      <c r="E24" s="88">
        <v>-202799.69290999995</v>
      </c>
      <c r="F24" s="26"/>
      <c r="G24" s="88">
        <v>-115564</v>
      </c>
    </row>
    <row r="25" spans="1:7" ht="21">
      <c r="A25" s="17" t="s">
        <v>102</v>
      </c>
      <c r="E25" s="26"/>
      <c r="F25" s="26"/>
      <c r="G25" s="26"/>
    </row>
    <row r="26" spans="3:7" ht="21">
      <c r="C26" s="21" t="s">
        <v>118</v>
      </c>
      <c r="E26" s="26">
        <v>-160111.58627</v>
      </c>
      <c r="F26" s="26"/>
      <c r="G26" s="26">
        <v>-10617</v>
      </c>
    </row>
    <row r="27" spans="3:7" ht="21">
      <c r="C27" s="21" t="s">
        <v>119</v>
      </c>
      <c r="E27" s="26">
        <v>-36.31</v>
      </c>
      <c r="F27" s="26"/>
      <c r="G27" s="26">
        <v>0</v>
      </c>
    </row>
    <row r="28" spans="4:7" ht="21">
      <c r="D28" s="21" t="s">
        <v>103</v>
      </c>
      <c r="E28" s="88">
        <v>-160147.89627</v>
      </c>
      <c r="F28" s="26"/>
      <c r="G28" s="88">
        <v>-10617</v>
      </c>
    </row>
    <row r="29" spans="4:7" ht="21">
      <c r="D29" s="3"/>
      <c r="E29" s="89"/>
      <c r="F29" s="17"/>
      <c r="G29" s="89"/>
    </row>
    <row r="30" spans="2:7" ht="22.5">
      <c r="B30" s="29" t="s">
        <v>16</v>
      </c>
      <c r="D30" s="3"/>
      <c r="E30" s="89"/>
      <c r="F30" s="17"/>
      <c r="G30" s="89"/>
    </row>
    <row r="31" spans="4:7" ht="21">
      <c r="D31" s="3"/>
      <c r="E31" s="89"/>
      <c r="F31" s="17"/>
      <c r="G31" s="89"/>
    </row>
    <row r="32" spans="4:7" ht="21">
      <c r="D32" s="3"/>
      <c r="E32" s="89"/>
      <c r="F32" s="17"/>
      <c r="G32" s="89"/>
    </row>
    <row r="33" spans="4:7" ht="21">
      <c r="D33" s="3"/>
      <c r="E33" s="89"/>
      <c r="F33" s="17"/>
      <c r="G33" s="89"/>
    </row>
    <row r="34" spans="1:7" ht="21">
      <c r="A34" s="104" t="s">
        <v>0</v>
      </c>
      <c r="B34" s="104"/>
      <c r="C34" s="104"/>
      <c r="D34" s="104"/>
      <c r="E34" s="104"/>
      <c r="F34" s="104"/>
      <c r="G34" s="104"/>
    </row>
    <row r="35" spans="1:7" ht="21">
      <c r="A35" s="104" t="s">
        <v>95</v>
      </c>
      <c r="B35" s="104"/>
      <c r="C35" s="104"/>
      <c r="D35" s="104"/>
      <c r="E35" s="104"/>
      <c r="F35" s="104"/>
      <c r="G35" s="104"/>
    </row>
    <row r="36" spans="1:7" ht="21">
      <c r="A36" s="109" t="s">
        <v>96</v>
      </c>
      <c r="B36" s="109"/>
      <c r="C36" s="109"/>
      <c r="D36" s="109"/>
      <c r="E36" s="109"/>
      <c r="F36" s="109"/>
      <c r="G36" s="109"/>
    </row>
    <row r="37" spans="1:7" ht="21">
      <c r="A37" s="85"/>
      <c r="B37" s="85"/>
      <c r="C37" s="85"/>
      <c r="D37" s="85"/>
      <c r="E37" s="85"/>
      <c r="F37" s="85"/>
      <c r="G37" s="20" t="s">
        <v>6</v>
      </c>
    </row>
    <row r="38" spans="1:7" ht="21">
      <c r="A38" s="85"/>
      <c r="B38" s="85"/>
      <c r="C38" s="85"/>
      <c r="D38" s="85"/>
      <c r="E38" s="85"/>
      <c r="F38" s="85"/>
      <c r="G38" s="85" t="s">
        <v>8</v>
      </c>
    </row>
    <row r="39" spans="4:7" ht="21">
      <c r="D39" s="3"/>
      <c r="E39" s="103" t="s">
        <v>3</v>
      </c>
      <c r="F39" s="103"/>
      <c r="G39" s="103"/>
    </row>
    <row r="40" spans="4:7" ht="21">
      <c r="D40" s="21"/>
      <c r="E40" s="11" t="s">
        <v>59</v>
      </c>
      <c r="F40" s="86"/>
      <c r="G40" s="11" t="s">
        <v>60</v>
      </c>
    </row>
    <row r="41" spans="1:7" ht="21">
      <c r="A41" s="17" t="s">
        <v>104</v>
      </c>
      <c r="E41" s="17"/>
      <c r="F41" s="17"/>
      <c r="G41" s="17"/>
    </row>
    <row r="42" spans="1:7" ht="21">
      <c r="A42" s="17"/>
      <c r="B42" s="17" t="s">
        <v>105</v>
      </c>
      <c r="E42" s="26">
        <v>1739.2410299999715</v>
      </c>
      <c r="F42" s="26"/>
      <c r="G42" s="26">
        <v>7478</v>
      </c>
    </row>
    <row r="43" spans="2:7" ht="21">
      <c r="B43" s="21" t="s">
        <v>120</v>
      </c>
      <c r="E43" s="26">
        <v>148905.18596000012</v>
      </c>
      <c r="F43" s="26"/>
      <c r="G43" s="26">
        <v>142678</v>
      </c>
    </row>
    <row r="44" spans="2:7" ht="21">
      <c r="B44" s="21" t="s">
        <v>121</v>
      </c>
      <c r="E44" s="26">
        <v>0</v>
      </c>
      <c r="F44" s="26"/>
      <c r="G44" s="26">
        <v>20200</v>
      </c>
    </row>
    <row r="45" spans="2:7" ht="21">
      <c r="B45" s="21" t="s">
        <v>122</v>
      </c>
      <c r="E45" s="26">
        <v>-18521.1847004</v>
      </c>
      <c r="F45" s="26"/>
      <c r="G45" s="26">
        <v>-18067</v>
      </c>
    </row>
    <row r="46" spans="2:7" ht="21">
      <c r="B46" s="21" t="s">
        <v>123</v>
      </c>
      <c r="E46" s="26">
        <v>-1248.3142996000001</v>
      </c>
      <c r="F46" s="26"/>
      <c r="G46" s="26">
        <v>-970</v>
      </c>
    </row>
    <row r="47" spans="2:7" ht="21">
      <c r="B47" s="21" t="s">
        <v>93</v>
      </c>
      <c r="E47" s="26">
        <v>12948.73</v>
      </c>
      <c r="F47" s="26"/>
      <c r="G47" s="26">
        <v>0</v>
      </c>
    </row>
    <row r="48" spans="2:7" ht="21">
      <c r="B48" s="21" t="s">
        <v>124</v>
      </c>
      <c r="E48" s="26">
        <v>-25997.2065</v>
      </c>
      <c r="F48" s="26"/>
      <c r="G48" s="26">
        <v>-41600</v>
      </c>
    </row>
    <row r="49" spans="4:7" ht="21">
      <c r="D49" s="21" t="s">
        <v>106</v>
      </c>
      <c r="E49" s="88">
        <v>117827.4514900001</v>
      </c>
      <c r="F49" s="26"/>
      <c r="G49" s="88">
        <v>109719</v>
      </c>
    </row>
    <row r="50" spans="1:7" ht="21">
      <c r="A50" s="17" t="s">
        <v>107</v>
      </c>
      <c r="E50" s="26">
        <v>-245121.13768999986</v>
      </c>
      <c r="F50" s="26"/>
      <c r="G50" s="26">
        <v>-16462</v>
      </c>
    </row>
    <row r="51" spans="1:7" ht="21">
      <c r="A51" s="17" t="s">
        <v>108</v>
      </c>
      <c r="E51" s="26">
        <v>273019.86409999995</v>
      </c>
      <c r="F51" s="26"/>
      <c r="G51" s="26">
        <v>107308</v>
      </c>
    </row>
    <row r="52" spans="1:7" ht="21.75" thickBot="1">
      <c r="A52" s="17" t="s">
        <v>109</v>
      </c>
      <c r="E52" s="90">
        <v>27898.726410000116</v>
      </c>
      <c r="F52" s="26"/>
      <c r="G52" s="90">
        <v>90846</v>
      </c>
    </row>
    <row r="53" spans="1:7" ht="21.75" thickTop="1">
      <c r="A53" s="17" t="s">
        <v>110</v>
      </c>
      <c r="E53" s="91"/>
      <c r="F53" s="91"/>
      <c r="G53" s="91"/>
    </row>
    <row r="54" spans="2:7" ht="21">
      <c r="B54" s="21" t="s">
        <v>111</v>
      </c>
      <c r="E54" s="91"/>
      <c r="F54" s="91"/>
      <c r="G54" s="91"/>
    </row>
    <row r="55" spans="2:7" ht="21">
      <c r="B55" s="21" t="s">
        <v>72</v>
      </c>
      <c r="E55" s="26">
        <v>29774.51775</v>
      </c>
      <c r="F55" s="26"/>
      <c r="G55" s="26">
        <v>23697</v>
      </c>
    </row>
    <row r="56" spans="2:7" ht="21">
      <c r="B56" s="21" t="s">
        <v>73</v>
      </c>
      <c r="E56" s="26">
        <v>2623.44874</v>
      </c>
      <c r="F56" s="26"/>
      <c r="G56" s="92">
        <v>3281.6920499999997</v>
      </c>
    </row>
    <row r="57" spans="2:7" ht="21">
      <c r="B57" s="93" t="s">
        <v>125</v>
      </c>
      <c r="C57" s="21"/>
      <c r="D57" s="94"/>
      <c r="E57" s="95"/>
      <c r="G57" s="96"/>
    </row>
    <row r="58" spans="2:7" ht="21">
      <c r="B58" s="21" t="s">
        <v>126</v>
      </c>
      <c r="C58" s="21"/>
      <c r="D58" s="97"/>
      <c r="E58" s="98"/>
      <c r="F58" s="41"/>
      <c r="G58" s="98"/>
    </row>
    <row r="59" spans="2:7" ht="21">
      <c r="B59" s="21" t="s">
        <v>127</v>
      </c>
      <c r="C59" s="21"/>
      <c r="D59" s="97"/>
      <c r="E59" s="98"/>
      <c r="F59" s="41"/>
      <c r="G59" s="99"/>
    </row>
    <row r="60" spans="2:7" ht="21">
      <c r="B60" s="21"/>
      <c r="C60" s="21" t="s">
        <v>128</v>
      </c>
      <c r="D60" s="97"/>
      <c r="E60" s="100"/>
      <c r="F60" s="41"/>
      <c r="G60" s="99"/>
    </row>
    <row r="61" spans="2:7" ht="21">
      <c r="B61" s="21"/>
      <c r="C61" s="21"/>
      <c r="D61" s="101"/>
      <c r="E61" s="102"/>
      <c r="F61" s="41"/>
      <c r="G61" s="102"/>
    </row>
    <row r="62" spans="2:7" ht="22.5">
      <c r="B62" s="29" t="s">
        <v>16</v>
      </c>
      <c r="C62" s="21"/>
      <c r="D62" s="97"/>
      <c r="E62" s="102"/>
      <c r="F62" s="41"/>
      <c r="G62" s="102"/>
    </row>
    <row r="63" spans="2:7" ht="21">
      <c r="B63" s="21"/>
      <c r="C63" s="21"/>
      <c r="D63" s="97"/>
      <c r="E63" s="41"/>
      <c r="F63" s="41"/>
      <c r="G63" s="41"/>
    </row>
    <row r="64" spans="2:4" ht="21">
      <c r="B64" s="21"/>
      <c r="C64" s="21"/>
      <c r="D64" s="97"/>
    </row>
  </sheetData>
  <mergeCells count="8">
    <mergeCell ref="A1:G1"/>
    <mergeCell ref="A2:G2"/>
    <mergeCell ref="A3:G3"/>
    <mergeCell ref="E6:G6"/>
    <mergeCell ref="A34:G34"/>
    <mergeCell ref="A35:G35"/>
    <mergeCell ref="A36:G36"/>
    <mergeCell ref="E39:G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Thammakarn</dc:creator>
  <cp:keywords/>
  <dc:description/>
  <cp:lastModifiedBy>Sasith Noomanoch</cp:lastModifiedBy>
  <cp:lastPrinted>2007-08-14T09:55:30Z</cp:lastPrinted>
  <dcterms:created xsi:type="dcterms:W3CDTF">2007-08-14T09:42:44Z</dcterms:created>
  <dcterms:modified xsi:type="dcterms:W3CDTF">2007-08-14T12:39:24Z</dcterms:modified>
  <cp:category/>
  <cp:version/>
  <cp:contentType/>
  <cp:contentStatus/>
</cp:coreProperties>
</file>