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9195" windowHeight="4770" activeTab="1"/>
  </bookViews>
  <sheets>
    <sheet name="Sheet1" sheetId="1" r:id="rId1"/>
    <sheet name="หมายเหตุ" sheetId="2" r:id="rId2"/>
  </sheets>
  <definedNames/>
  <calcPr fullCalcOnLoad="1"/>
</workbook>
</file>

<file path=xl/sharedStrings.xml><?xml version="1.0" encoding="utf-8"?>
<sst xmlns="http://schemas.openxmlformats.org/spreadsheetml/2006/main" count="591" uniqueCount="468">
  <si>
    <t xml:space="preserve">      แสดงเปรียบเทียบกับงบดุล ณ วันที่ 31 ธันวาคม 2545 </t>
  </si>
  <si>
    <t xml:space="preserve">          เงินสดและเงินฝากสถาบันการเงิน</t>
  </si>
  <si>
    <t xml:space="preserve">      ผลสะสมจากการเปลี่ยนแปลง</t>
  </si>
  <si>
    <t>นโยบายบัญชี</t>
  </si>
  <si>
    <t>15</t>
  </si>
  <si>
    <t xml:space="preserve">     เป็นไปตามทางที่ลดลง  โดยบันทึกในทางที่ลดลง  โดยบันทึกในบัญชี "รายได้อื่น"</t>
  </si>
  <si>
    <t xml:space="preserve">     จะสูงกว่าและจะประมาณจากสินทรัพย์แต่ละรายการ  หรือหน่วยสินทรัพย์ที่ก่อให้เกิดเงินสดแล้วแต่กรณี</t>
  </si>
  <si>
    <t xml:space="preserve">     ยอดกำไร(ขาดทุน)สุทธิ  สำหรับปีด้วยจำนวนหุ้นสามัญที่ออกจำหน่ายและเรียกชำระแล้วถัวเฉลี่ยถ่วงน้ำหนัก</t>
  </si>
  <si>
    <t xml:space="preserve">            กำไร(ขาดทุน)ต่อหุ้น  ที่แสดงไว้ในงบกำไรขาดทุนเป็นกำไร(ขาดทุน)ต่อหุ้นขั้นพื้นฐาน    ซึ่งคำนวณโดยการหาร</t>
  </si>
  <si>
    <t>5.  รายได้ที่ยังไม่ได้เรียกชำระ</t>
  </si>
  <si>
    <t>บริษัทอื่น</t>
  </si>
  <si>
    <t>บริษัทที่เกี่ยวข้องกัน</t>
  </si>
  <si>
    <t>6.  ลูกหนี้เงินประกันผลงาน</t>
  </si>
  <si>
    <t xml:space="preserve">     ในสัญญา</t>
  </si>
  <si>
    <t xml:space="preserve">       เอ็นไวร์ เทค   ขายวัสดุ</t>
  </si>
  <si>
    <r>
      <t xml:space="preserve">        </t>
    </r>
    <r>
      <rPr>
        <u val="single"/>
        <sz val="14"/>
        <rFont val="AngsanaUPC"/>
        <family val="1"/>
      </rPr>
      <t>ชื่อกิจการ</t>
    </r>
    <r>
      <rPr>
        <sz val="14"/>
        <rFont val="AngsanaUPC"/>
        <family val="1"/>
      </rPr>
      <t xml:space="preserve">     </t>
    </r>
    <r>
      <rPr>
        <u val="single"/>
        <sz val="14"/>
        <rFont val="AngsanaUPC"/>
        <family val="1"/>
      </rPr>
      <t>ประเภท</t>
    </r>
    <r>
      <rPr>
        <sz val="14"/>
        <rFont val="AngsanaUPC"/>
        <family val="1"/>
      </rPr>
      <t xml:space="preserve">    </t>
    </r>
    <r>
      <rPr>
        <u val="single"/>
        <sz val="14"/>
        <rFont val="AngsanaUPC"/>
        <family val="1"/>
      </rPr>
      <t>ทุนที่ชำระแล้ว (บาท)</t>
    </r>
    <r>
      <rPr>
        <sz val="14"/>
        <rFont val="AngsanaUPC"/>
        <family val="1"/>
      </rPr>
      <t xml:space="preserve">   </t>
    </r>
    <r>
      <rPr>
        <u val="single"/>
        <sz val="14"/>
        <rFont val="AngsanaUPC"/>
        <family val="1"/>
      </rPr>
      <t>สัดส่วนการลงทุน (ร้อยละ)</t>
    </r>
    <r>
      <rPr>
        <sz val="14"/>
        <rFont val="AngsanaUPC"/>
        <family val="1"/>
      </rPr>
      <t xml:space="preserve">           </t>
    </r>
    <r>
      <rPr>
        <u val="single"/>
        <sz val="14"/>
        <rFont val="AngsanaUPC"/>
        <family val="1"/>
      </rPr>
      <t>วิธีราคาทุน</t>
    </r>
    <r>
      <rPr>
        <sz val="14"/>
        <rFont val="AngsanaUPC"/>
        <family val="1"/>
      </rPr>
      <t xml:space="preserve">                      </t>
    </r>
    <r>
      <rPr>
        <u val="single"/>
        <sz val="14"/>
        <rFont val="AngsanaUPC"/>
        <family val="1"/>
      </rPr>
      <t>วิธีส่วนได้เสีย (บาท)</t>
    </r>
  </si>
  <si>
    <r>
      <t xml:space="preserve">                              </t>
    </r>
    <r>
      <rPr>
        <u val="single"/>
        <sz val="14"/>
        <rFont val="AngsanaUPC"/>
        <family val="1"/>
      </rPr>
      <t>กิจการ</t>
    </r>
    <r>
      <rPr>
        <sz val="14"/>
        <rFont val="AngsanaUPC"/>
        <family val="1"/>
      </rPr>
      <t xml:space="preserve">        </t>
    </r>
    <r>
      <rPr>
        <u val="single"/>
        <sz val="14"/>
        <rFont val="AngsanaUPC"/>
        <family val="1"/>
      </rPr>
      <t>2546</t>
    </r>
    <r>
      <rPr>
        <sz val="14"/>
        <rFont val="AngsanaUPC"/>
        <family val="1"/>
      </rPr>
      <t xml:space="preserve">        </t>
    </r>
    <r>
      <rPr>
        <u val="single"/>
        <sz val="14"/>
        <rFont val="AngsanaUPC"/>
        <family val="1"/>
      </rPr>
      <t>2545</t>
    </r>
    <r>
      <rPr>
        <sz val="14"/>
        <rFont val="AngsanaUPC"/>
        <family val="1"/>
      </rPr>
      <t xml:space="preserve">                </t>
    </r>
    <r>
      <rPr>
        <u val="single"/>
        <sz val="14"/>
        <rFont val="AngsanaUPC"/>
        <family val="1"/>
      </rPr>
      <t>2546</t>
    </r>
    <r>
      <rPr>
        <sz val="14"/>
        <rFont val="AngsanaUPC"/>
        <family val="1"/>
      </rPr>
      <t xml:space="preserve">       </t>
    </r>
    <r>
      <rPr>
        <u val="single"/>
        <sz val="14"/>
        <rFont val="AngsanaUPC"/>
        <family val="1"/>
      </rPr>
      <t>2545</t>
    </r>
    <r>
      <rPr>
        <sz val="14"/>
        <rFont val="AngsanaUPC"/>
        <family val="1"/>
      </rPr>
      <t xml:space="preserve">                    </t>
    </r>
    <r>
      <rPr>
        <u val="single"/>
        <sz val="14"/>
        <rFont val="AngsanaUPC"/>
        <family val="1"/>
      </rPr>
      <t>2546</t>
    </r>
    <r>
      <rPr>
        <sz val="14"/>
        <rFont val="AngsanaUPC"/>
        <family val="1"/>
      </rPr>
      <t xml:space="preserve">           </t>
    </r>
    <r>
      <rPr>
        <u val="single"/>
        <sz val="14"/>
        <rFont val="AngsanaUPC"/>
        <family val="1"/>
      </rPr>
      <t>2545</t>
    </r>
    <r>
      <rPr>
        <sz val="14"/>
        <rFont val="AngsanaUPC"/>
        <family val="1"/>
      </rPr>
      <t xml:space="preserve">                </t>
    </r>
    <r>
      <rPr>
        <u val="single"/>
        <sz val="14"/>
        <rFont val="AngsanaUPC"/>
        <family val="1"/>
      </rPr>
      <t>2546</t>
    </r>
    <r>
      <rPr>
        <sz val="14"/>
        <rFont val="AngsanaUPC"/>
        <family val="1"/>
      </rPr>
      <t xml:space="preserve">              </t>
    </r>
    <r>
      <rPr>
        <u val="single"/>
        <sz val="14"/>
        <rFont val="AngsanaUPC"/>
        <family val="1"/>
      </rPr>
      <t>2545</t>
    </r>
  </si>
  <si>
    <t xml:space="preserve">       จำกัด              ก่อสร้าง  1,000,000  1,000,000              -          99.99                       -            999,994                 -                  0.00</t>
  </si>
  <si>
    <t>8.  อาคารและอุปกรณ์ - สุทธิ  ประกอบด้วย</t>
  </si>
  <si>
    <t>- 6 -</t>
  </si>
  <si>
    <t>9.  เงินฝากประจำ - มีภาระผูกพัน</t>
  </si>
  <si>
    <t>10. เจ้าหนี้เงินประกันผลงาน</t>
  </si>
  <si>
    <t>บริษัทฯ   หักเงินประกันการปฏิบัติตามสัญญาจากผู้รับเหมาในอัตราร้อยละ  5   ของมูลค่าก่อสร้างที่ผู้รับเหมา</t>
  </si>
  <si>
    <t xml:space="preserve">     ข้อหนึ่งข้อใด</t>
  </si>
  <si>
    <t xml:space="preserve">     เรียกเก็บ      โดยบริษัทฯ   จะคืนเงินประกันนี้แก่ผู้รับเหมาเมื่องานนั้น ๆ    ได้แล้วเสร็จและผู้รับเหมาไม่ได้ผิดสัญญา</t>
  </si>
  <si>
    <t>11. เงินกู้ยืมระยะยาวจากบุคคลที่เกี่ยวข้องกัน</t>
  </si>
  <si>
    <t>12. เงินกู้ยืมระยะยาว</t>
  </si>
  <si>
    <t>13. เจ้าหนี้ตามสัญญาปรับโครงสร้างหนี้</t>
  </si>
  <si>
    <t>ดอกเบี้ยค้างจ่าย</t>
  </si>
  <si>
    <t xml:space="preserve">       13.1 ธนาคารแห่งที่ 1</t>
  </si>
  <si>
    <t xml:space="preserve">       13.2 ธนาคารแห่งที่ 2</t>
  </si>
  <si>
    <t xml:space="preserve">             ค้ำประกันโดยการจำนำเงินฝากประจำตามหมายเหตุ 9</t>
  </si>
  <si>
    <t xml:space="preserve">             จากการถูกฟ้องร้องดังกล่าว จำนวน 1,100,000.00 บาท ซึ่งผู้บริหารเชื่อว่าจะประนอมหนี้ได้ในอนาคต</t>
  </si>
  <si>
    <t xml:space="preserve">       - แปรสภาพ</t>
  </si>
  <si>
    <t>ตามรายงานการประชุมวิสามัญผู้ถือหุ้น ครั้งที่ 1/2547 เมื่อวันที่ 30 มกราคม 2547 มีมติให้บริษัทฯ</t>
  </si>
  <si>
    <t xml:space="preserve"> - ซื้อหุ้นของบริษัท พีซีเอ็ม คอนสตรัคชั่น แมททีเรียล จำกัด จากบริษัท เอเชี่ยน พร็อพเพอร์ตี้ ดีเวลลอปเม้นท์ </t>
  </si>
  <si>
    <t xml:space="preserve">    ร้อยละ 99.99 มูลค่ารวม 8,013,536.00 บาท</t>
  </si>
  <si>
    <t xml:space="preserve"> - เปลี่ยนแปลงมูลค่าหุ้น</t>
  </si>
  <si>
    <t xml:space="preserve"> - เพิ่มทุน</t>
  </si>
  <si>
    <t xml:space="preserve">   แก้ไขเพิ่มเติมหนังสือบริคณห์สนธิเมื่อวันที่ 10 กุมภาพันธ์ 2547</t>
  </si>
  <si>
    <t>บริษัทฯ    มีเงินเบิกเกินบัญชี   จำนวน   8,883,582.11  บาท    และดอกเบี้ยค้างจ่ายจำนวน     870,436.38   บาท</t>
  </si>
  <si>
    <t xml:space="preserve">       รวมเป็นหนี้สินจำนวน  9,754,018.49  บาท และบริษัทฯ มีเงินกู้ยืมโดยออกตั๋วสัญญาใช้เงิน จำนวน 7,860,00.00 บาท</t>
  </si>
  <si>
    <t>บริษัทฯ ได้ทำสัญญาปรับโครงสร้างหนี้กับธนาคาร เมื่อวันที่ 28 ธันวาคม 2543  โดยบริษัทฯ ได้รับผ่อนผันให้</t>
  </si>
  <si>
    <t xml:space="preserve">       ที่จ่ายจริงในปี 2544  จำนวน 541,355.81 บาท รวมดอกเบี้ยค้างจ่ายทั้งสิ้น 1,973,631.50  บาท  บริษัทฯ ต้องจ่ายคืนให้</t>
  </si>
  <si>
    <t>สำหรับดอกเบี้ยค้างจ่าย จำนวน  1,432,275.69  บาท    และส่วนต่างระหว่างดอกเบี้ย  MLR   และอัตราดอกเบี้ย</t>
  </si>
  <si>
    <t xml:space="preserve">13.2.1  บริษัทฯ   มีสัญญากู้เงิน เงินต้น  จำนวน  1,897,384.30  บาท   และดอกเบี้ยค้างจ่าย   จำนวน  94,557.32  </t>
  </si>
  <si>
    <t>เมื่อวันที่  29  มิถุนายน 2544 บริษัทฯ ได้ทำสัญญาปรับโครงสร้างหนี้ โดยธนาคารยินยอมให้บริษัทฯ จ่ายชำระ</t>
  </si>
  <si>
    <t xml:space="preserve">       เงินต้นเป็นรายเดือนไม่น้อยกว่างวดละ  80,000.00  บาท   โดยเริ่มชำระในเดือน มกราคม  2546  และดอกเบี้ยค้างจ่าย</t>
  </si>
  <si>
    <t>13.2.2  บริษัทฯ   มีสัญญากู้เบิกเงินเกินบัญชี เงินต้นจำนวน  10,439,304.18  บาท และดอกเบี้ยค้างจ่าย  จำนวน</t>
  </si>
  <si>
    <t>บริษัทฯ ได้ทำสัญญาปรับโครงสร้างหนี้ โดยธนาคารแบ่งหารชำระเงินต้นเป็น  2  ส่วน  โดยชำระวันทำสัญญา</t>
  </si>
  <si>
    <t xml:space="preserve">       439,304.18  บาท   ส่วนที่เหลือ  10,000,000.00  บาท    ชำระเป็นรายเดือนเริ่มชำระมกราคม   2546 -  ธันวาคม  2550</t>
  </si>
  <si>
    <t xml:space="preserve">             แล้วเมื่อวันที่  19  กรกฎาคม 2545  ให้บริษัทฯ  กับพวกร่วมกันชำระเงินต้น  จำนวน  2,357,847.73  บาท  พร้อม</t>
  </si>
  <si>
    <t xml:space="preserve">             ดอกเบี้ยอัตราร้อยละ  7.5  ต่อปี   ซึ่งคดีความอยู่ระหว่างการยื่นอุทธรณ์คำพิพากษาของศาลชั้นต้น    บริษัทฯ ได้</t>
  </si>
  <si>
    <t xml:space="preserve">             ทำบันทึกข้อตกลงและชำระเงินให้แก่โจทก์แล้วจำนวน  1,450,000.00  บาท   บริษัทฯ  ได้ตั้งค่าเผื่อความเสียหาย</t>
  </si>
  <si>
    <t xml:space="preserve">                รายละเอียดของนโยบายการบัญชีที่สำคัญ  วิธีการที่ใช้ซึ่งรวมถึงเกณฑ์ในการรับรู้การวัดมูลค่า    และค่าใช้จ่าย</t>
  </si>
  <si>
    <t xml:space="preserve">                บริษัทฯ   มีความเสี่ยงด้านการให้สินเชื่อที่เกี่ยวเนื่องกับลูกหนี้ของกิจการ  อย่างไรก็ตาม  หากมีลูกหนี้ที่บริษัท</t>
  </si>
  <si>
    <t xml:space="preserve">     คาดว่าอาจจะมีปัญหาด้านการชำระเงิน             และผู้บริหารของกิจการมีนโยบายที่จะบันทึกค่าเผื่อหนี้สงสัยจะสูญให้</t>
  </si>
  <si>
    <t xml:space="preserve">                ความเสี่ยงเกี่ยวกับอัตราดอกเบี้ย  เกิดจากการที่อัตราดอกเบี้ยจะเปลี่ยนไป   ซึ่งก่อให้เกิดผลเสียหายแก่บริษัทฯ</t>
  </si>
  <si>
    <t xml:space="preserve">     ในงวดปัจจุบันและงวดต่อ ๆ ไป    บริษัทฯ มีความเสี่ยงเกี่ยวกับอัตราดอกเบี้ย    เนื่องจากมีเงินฝากกับสถาบันการเงิน </t>
  </si>
  <si>
    <t xml:space="preserve">                สินทรัพย์ทางการเงินที่แสดงในงบดุลประกอบด้วย   เงินสด   และเงินฝาก  ลูกหนี้   หนี้สินทางการเงินที่แสดง</t>
  </si>
  <si>
    <t xml:space="preserve">                ราคาตามบัญชีของสินทรัพย์และหนี้สินทางการเงินมีมูลค่าใกล้เคียงกับราคายุติธรรม          นอกจากนี้ผู้บริหาร</t>
  </si>
  <si>
    <t xml:space="preserve">                บริษัทฯ   ไม่มีความเสี่ยงจากอัตราแลกเปลี่ยนเงินตราต่างประเทศ         เนื่องจากไม่มีรายการลูกหนี้และเจ้าหนี้</t>
  </si>
  <si>
    <t xml:space="preserve">                บริษัทฯ   มีรายการบัญชีกับบุคคลและบริษัทที่เกี่ยวข้อง   สินทรัพย์   หนี้สิน   รายได้   และค่าใช้จ่ายส่วนหนึ่ง</t>
  </si>
  <si>
    <t xml:space="preserve">     เกิดรายการกับบุคคลและบริษัทที่เกี่ยวข้องดังกล่าว              บริษัทและบุคคลที่เกี่ยวข้องกันโดยเป็นผู้ถือหุ้นและ/หรือ</t>
  </si>
  <si>
    <t xml:space="preserve">     มีผู้ถือหุ้นและ/กรรมการร่วมกัน   ผลของรายการดังกล่าวได้รวมไว้ในงบการเงินนี้  ตามเกณฑ์ที่ได้พิจารณาร่วมกันว่า</t>
  </si>
  <si>
    <t xml:space="preserve">                งบดุล  ณ  วันที่  31  ธันวาคม  2545   ที่นำมาเปรียบเทียบได้มีการจัดประเภทบัญชีใหม่    เพื่อประโยชน์ในการ</t>
  </si>
  <si>
    <t xml:space="preserve">ตามมติที่ประชุมวิสามัญผู้ถือหุ้น  ครั้งที่  1/2546   และครั้งที่   1/2547   เมื่อวันที่   29   ธันวาคม  2546  และ  30 </t>
  </si>
  <si>
    <t xml:space="preserve">     มกราคม  2547   ตามลำดับ  ได้มีมติอนุมัติการแปรสภาพบริษัทเป็นบริษัทมหาชน  จำกัด   โดยบริษัทฯ ได้จดทะเบียน</t>
  </si>
  <si>
    <t xml:space="preserve">    จำกัด  (มหาชน)  จำนวน  499,993  หุ้น  มูลค่าหุ้นละ 10.00 บาท คิดเป็นสัดส่วนการลงทุนในบริษัทดังกล่าว</t>
  </si>
  <si>
    <t xml:space="preserve">          ที่ประชุมบริษัทฯ   ได้มีมติเปลี่ยนแปลงมูลค่าหุ้นสามัญจดทะเบียนจากเดิม   500,000   หุ้น  มูลค่าหุ้นละ </t>
  </si>
  <si>
    <t xml:space="preserve">   ได้จดทะเบียนการเปลี่ยนแปลงมูลค่าหุ้นสามัญกับกระทรวงพาณิชย์เมื่อวันที่ 10 กุมภาพันธ์ 2547</t>
  </si>
  <si>
    <t xml:space="preserve">   10.00 บาท จำนวนเงินรวม 5,000,000.00 บาท เป็นจำนวน 5,000,000 หุ้น มูลค่าหุ้นละ 1.00 บาท โดยบริษัทฯ </t>
  </si>
  <si>
    <t xml:space="preserve">          ที่ประชุมบริษัทฯ ได้มีมติเพิ่มทุนจดทะเบียนของบริษัทฯ อีกจำนวน  195,000,000 หุ้น มูลค่าหุ้นละ 1.00 </t>
  </si>
  <si>
    <t xml:space="preserve">   บาท จำนวนเงิน  195,000,000.00 บาท  เป็นทุนจดทะเบียนของบริษัทจำนวน  200,000,000  หุ้น มูลค่าหุ้นละ </t>
  </si>
  <si>
    <t xml:space="preserve">   1.00 บาท จำนวนเงินรวม  200,000,000.00 บาท โดยบริษัทฯ ได้จดทะเบียนเพิ่มทุนกับกระทรวงพาณิชย์และ</t>
  </si>
  <si>
    <t xml:space="preserve"> - 11 -</t>
  </si>
  <si>
    <t xml:space="preserve"> - 12 -</t>
  </si>
  <si>
    <t>กำไรจากการขายเงินลงทุน</t>
  </si>
  <si>
    <t>ต้นทุนการก่อสร้างและต้นทุนขาย</t>
  </si>
  <si>
    <t>14</t>
  </si>
  <si>
    <t>รายการปรับปรุง</t>
  </si>
  <si>
    <t>ยอดคงเหลือหลังปรับปรุง</t>
  </si>
  <si>
    <t>(กำไร)ขาดทุนจากการขายเงินลงทุน</t>
  </si>
  <si>
    <t>ภาษีเงินได้หัก ณ ที่จ่ายตัดบัญชี</t>
  </si>
  <si>
    <t>เงินฝากธนาคารมีภาระผูกพัน(เพิ่มขึ้น)ลดลง</t>
  </si>
  <si>
    <t xml:space="preserve">          เงินฝากประจำ</t>
  </si>
  <si>
    <t xml:space="preserve">          รายได้ที่ยังไม่ได้เรียกชำระ</t>
  </si>
  <si>
    <t xml:space="preserve">          ลูกหนี้เงินประกันผลงาน</t>
  </si>
  <si>
    <t>ภาษีเงินได้หัก ณ ที่จ่าย</t>
  </si>
  <si>
    <t xml:space="preserve">            ( นายวิโรจน์       เจริญตรา,      นายโอภาส          เรืองรจิตปกรณ์ )</t>
  </si>
  <si>
    <t xml:space="preserve">          ต้นทุนที่ยังไม่ถึงกำหนดชำระ</t>
  </si>
  <si>
    <t xml:space="preserve">          เจ้าหนี้เงินประกันผลงาน</t>
  </si>
  <si>
    <t xml:space="preserve">          ค่าเผื่อความเสียหายจากคดี  </t>
  </si>
  <si>
    <t xml:space="preserve">เครื่องมือและอุปกรณ์ </t>
  </si>
  <si>
    <t>บ้านพักคนงานและวิศวกรชั่วคราว</t>
  </si>
  <si>
    <t>สำนักงานหน่วยงาน</t>
  </si>
  <si>
    <t>5</t>
  </si>
  <si>
    <t xml:space="preserve">     ดังนี้ </t>
  </si>
  <si>
    <t xml:space="preserve">             ยอดคงเหลือของลูกหนี้การค้าและตามอายุหนี้ที่ค้างชำระมีรายละเอียดดังนี้</t>
  </si>
  <si>
    <t xml:space="preserve">             ลูกหนี้การค้า</t>
  </si>
  <si>
    <t xml:space="preserve">               บริษัทอื่น</t>
  </si>
  <si>
    <t>ค้างชำระ</t>
  </si>
  <si>
    <t>ตั๋วเงินรับ</t>
  </si>
  <si>
    <t>หัก  ค่าเผื่อหนี้สงสัยจะสูญ</t>
  </si>
  <si>
    <t xml:space="preserve">               บริษัทที่เกี่ยวข้อง</t>
  </si>
  <si>
    <t xml:space="preserve">     ไม่เกิน 3 เดือน</t>
  </si>
  <si>
    <t xml:space="preserve">     3 - 6 เดือน</t>
  </si>
  <si>
    <t xml:space="preserve">     6 - 12 เดือน</t>
  </si>
  <si>
    <t xml:space="preserve">     มากกว่า 12 เดือน</t>
  </si>
  <si>
    <t>ลูกหนี้การค้าบริษัทที่เกี่ยวข้อง - สุทธิ</t>
  </si>
  <si>
    <t>ลูกหนี้การค้าบริษัทอื่น - สุทธิ</t>
  </si>
  <si>
    <t>รวมลูกหนี้การค้า - สุทธิ</t>
  </si>
  <si>
    <t xml:space="preserve">     กำไรสุทธิ</t>
  </si>
  <si>
    <t xml:space="preserve">        ปรับกระทบกำไรสุทธิเป็นเงินสดรับ(จ่าย)จากกิจกรรมดำเนินงาน </t>
  </si>
  <si>
    <t>ค่าเผื่อหนี้สงสัยจะสูญ</t>
  </si>
  <si>
    <t>กำไรจากการจำหน่ายที่ดิน อาคารและอุปกรณ์</t>
  </si>
  <si>
    <t>ลูกหนี้การค้าและตั๋วเงินรับ(เพิ่มขึ้น)ลดลง</t>
  </si>
  <si>
    <t>รายได้ที่ยังไม่ได้เรียกชำระ(เพิ่มขึ้น)ลดลง</t>
  </si>
  <si>
    <t>เงินประกันผลงานก่อสร้าง(เพิ่มขึ้น)ลดลง</t>
  </si>
  <si>
    <t>ภาษีเงินได้นิติบุคคลจ่ายล่วงหน้า(เพิ่มขึ้น)ลดลง</t>
  </si>
  <si>
    <t>เงินจ่ายล่วงหน้าผู้รับเหมา(เพิ่มขึ้น)ลดลง</t>
  </si>
  <si>
    <t>เงินทดรองจ่ายบริษัทอื่น(เพิ่มขึ้น)ลดลง</t>
  </si>
  <si>
    <t>เจ้าหนี้การค้าและตั๋วเงินจ่ายเพิ่มขึ้น(ลดลง)</t>
  </si>
  <si>
    <t>เงินรับล่วงหน้าตามสัญญาเพิ่มขึ้น(ลดลง)</t>
  </si>
  <si>
    <t>ภาษีเงินได้นิติบุคคลค้างจ่ายเพิ่มขึ้น(ลดลง)</t>
  </si>
  <si>
    <t>ภาษีขายตั้งพักเพิ่มขึ้น(ลดลง)</t>
  </si>
  <si>
    <t>ซื้อที่ดิน อาคารและอุปกรณ์</t>
  </si>
  <si>
    <t>เงินสดรับจากการขายที่ดิน อาคารและอุปกรณ์</t>
  </si>
  <si>
    <t>เงินสดรับจากการกู้ยืมเงินจากบุคคลที่เกี่ยวข้องกัน</t>
  </si>
  <si>
    <t>เงินสดรับจากการกู้ยืมเงินจากกิจการอื่น</t>
  </si>
  <si>
    <t>จ่ายชำระเงินกู้ยืมระยะยาว</t>
  </si>
  <si>
    <t>จ่ายชำระคืนเจ้าหนี้ตามสัญญาปรับโครงสร้างหนี้</t>
  </si>
  <si>
    <t xml:space="preserve">       เงินสดจ่ายในระหว่างงวด</t>
  </si>
  <si>
    <t>เงินประกันผลงานค้างจ่ายเพิ่มขึ้น(ลดลง)</t>
  </si>
  <si>
    <t xml:space="preserve">     บริษัท เอลีท</t>
  </si>
  <si>
    <t>- 4 -</t>
  </si>
  <si>
    <t>31 ธันวาคม 2545</t>
  </si>
  <si>
    <t>31 ธันวาคม 2546</t>
  </si>
  <si>
    <t xml:space="preserve">     ราคาทุน :- </t>
  </si>
  <si>
    <t xml:space="preserve">           เครื่องมื่อและอุปกรณ์</t>
  </si>
  <si>
    <t xml:space="preserve">           ยานพาหนะ</t>
  </si>
  <si>
    <t xml:space="preserve">           บ้านพักคนงานและวิศวกรชั่วคราว</t>
  </si>
  <si>
    <t xml:space="preserve">           สำนักงานหน่วยงาน</t>
  </si>
  <si>
    <t xml:space="preserve">     ค่าเสื่อมราคาสะสม :- </t>
  </si>
  <si>
    <t xml:space="preserve">           ที่ดิน อาคารและอุปกรณ์ - สุทธิ</t>
  </si>
  <si>
    <t>- 5 -</t>
  </si>
  <si>
    <t xml:space="preserve">           ค่าเสื่อมราคา สำหรับปี สิ้นสุดวันที่ 31 ธันวาคม 2546 จำนวน 4,366,877.98 บาท </t>
  </si>
  <si>
    <t xml:space="preserve">           ค่าเสื่อมราคา สำหรับปี สิ้นสุดวันที่ 31 ธันวาคม 2545 จำนวน 2,416,567.55 บาท </t>
  </si>
  <si>
    <t xml:space="preserve">     ดอกเบี้ยระหว่างกัน และไม่มีหลักทรัพย์ค้ำประกัน (ณ วันที่ 31 ธันวาคม 2545 จำนวน 9,873,204.48 บาท)</t>
  </si>
  <si>
    <t>ณ  วันที่  31  ธันวาคม  2546   มีเงินกู้ยืมจากกรรมการ จำนวน  10,204,294.15 บาท  โดยไม่มีสัญญากู้ยืมไม่คิด</t>
  </si>
  <si>
    <t>หัก  เงินกู้ยืมระยะยาวที่ถึงกำหนดชำระภายใน 1 ปี</t>
  </si>
  <si>
    <t>เงินกู้ยืมระยะยาว</t>
  </si>
  <si>
    <t xml:space="preserve">           บริษัทฯ ปรับโครงสร้างหนี้กับธนาคารพาณิชย์ 2 แห่ง ประกอบด้วย</t>
  </si>
  <si>
    <t>หัก  เจ้าหนี้ตามสัญญาปรับโครงสร้างหนี้ที่ถึงกำหนดชำระภายใน 1 ปี</t>
  </si>
  <si>
    <t xml:space="preserve">       และดอกเบี้ยค้างจ่ายจำนวน 561,839.31 บาท รวมหนี้สินจำนวน 8,421,839.31 บาท</t>
  </si>
  <si>
    <t xml:space="preserve">       ชำระเฉพาะต้นเงินของภาระหนี้สินดังกล่าวข้างต้น เป็นหนี้เงินกู้ระยะยาว จำนวน 16,743,582.11 บาท โดยผ่อนชำระ</t>
  </si>
  <si>
    <t xml:space="preserve">       คืนให้งวดราย 3 เดือน ให้เสร็จสิ้นภายใน ธันวาคม 2552 โดยมีเงื่อนไขดังนี้</t>
  </si>
  <si>
    <t>พฤศจิกายน 2543 - ธันวาคม 2544</t>
  </si>
  <si>
    <t>มกราคม 2545 - ธันวาคม 2545</t>
  </si>
  <si>
    <t>มกราคม 2546 - ธันวาคม 2546</t>
  </si>
  <si>
    <t>มกราคม 2547 - ธันวาคม 2547</t>
  </si>
  <si>
    <t>มกราคม 2548 - ธันวาคม 2552</t>
  </si>
  <si>
    <t>การชำระเงินต้น</t>
  </si>
  <si>
    <t>ปลอดเงินต้น</t>
  </si>
  <si>
    <t>การชำระดอกเบี้ย</t>
  </si>
  <si>
    <t>ร้อยละ 4</t>
  </si>
  <si>
    <t>BOA MLR</t>
  </si>
  <si>
    <t xml:space="preserve">       487,644.20 บาท รวมเป็นภาระหนี้สินจำนวน 10,926,948.38 บาท</t>
  </si>
  <si>
    <t xml:space="preserve">       โดยมีรายละเอียดดังนี้</t>
  </si>
  <si>
    <t>มกราคม 2546 - ธันวาคม 2547</t>
  </si>
  <si>
    <t>มกราคม 2548 - ธันวาคม 2548</t>
  </si>
  <si>
    <t>มกราคม 2549 - ธันวาคม 2549</t>
  </si>
  <si>
    <t>มกราคม 2550 - ธันวาคม 2550</t>
  </si>
  <si>
    <t>ไม่น้อยกว่างวดละ 45,000.00 บาท</t>
  </si>
  <si>
    <t>ไม่น้อยกว่างวดละ 450,000.00 บาท</t>
  </si>
  <si>
    <t>ไม่น้อยกว่างวดละ 750,000.00 บาท</t>
  </si>
  <si>
    <t>ไม่น้อยกว่างวดละ 20,000.00 บาท</t>
  </si>
  <si>
    <t>ไม่น้อยกว่างวดละ 212,000.00 บาท</t>
  </si>
  <si>
    <t>ไม่น้อยกว่างวดละ 273,500.00 บาท</t>
  </si>
  <si>
    <t>ไม่น้อยกว่างวดละ 345,000.00 บาท</t>
  </si>
  <si>
    <t>SCB MLR</t>
  </si>
  <si>
    <t xml:space="preserve">                ราคายุติธรรมของเครื่องมือทางการเงิน</t>
  </si>
  <si>
    <t xml:space="preserve">     ที่เกี่ยวกับสินทรัพย์และหนี้สินทางการเงินแต่ละประเภทได้เปิดเผยไว้แล้วในหมายเหตุข้อ 2  </t>
  </si>
  <si>
    <t xml:space="preserve">     เพียงพอกับโอกาสที่จะเกิดความสูญเสียดังกล่าว</t>
  </si>
  <si>
    <t xml:space="preserve">     ดังกล่าว</t>
  </si>
  <si>
    <t xml:space="preserve">     เป็นสกุลเงินตราต่างประเทศ</t>
  </si>
  <si>
    <t xml:space="preserve">     ในงบดุล ประกอบด้วย เงินเบิกเกินบัญชี และเงินกู้ยืมระยะยาว</t>
  </si>
  <si>
    <t xml:space="preserve">     เชื่อว่าบริษัทฯ ไม่มีความเสี่ยงจากเครื่องมือทางการเงินที่มีนัยสำคัญ</t>
  </si>
  <si>
    <t xml:space="preserve"> - 9 -</t>
  </si>
  <si>
    <t xml:space="preserve"> - 10 -</t>
  </si>
  <si>
    <t xml:space="preserve"> - 7 -</t>
  </si>
  <si>
    <t xml:space="preserve"> - 8 -</t>
  </si>
  <si>
    <t>สำหรับปี  สิ้นสุดวันที่  31  ธันวาคม  2546  และ  2545</t>
  </si>
  <si>
    <t>ทุนเรือนหุ้นที่ออก</t>
  </si>
  <si>
    <t>และเรียกชำระแล้ว</t>
  </si>
  <si>
    <t>กำไร(ขาดทุน)สะสม</t>
  </si>
  <si>
    <t>ยอดคงเหลือ ณ วันที่ 31 ธันวาคม 2545</t>
  </si>
  <si>
    <t>ยอดคงเหลือ ณ วันที่ 31 ธันวาคม 2546</t>
  </si>
  <si>
    <t xml:space="preserve">     การเปลี่ยนแปลงในส่วนประกอบของสินทรัพย์ดำเนินงาน</t>
  </si>
  <si>
    <t>สินค้าคงเหลือ(เพิ่มขึ้น)ลดลง</t>
  </si>
  <si>
    <t>สินทรัพย์หมุนเวียนอื่น(เพิ่มขึ้น)ลดลง</t>
  </si>
  <si>
    <t xml:space="preserve">     การเปลี่ยนแปลงในส่วนประกอบของหนี้สินดำเนินงาน</t>
  </si>
  <si>
    <t>หนี้สินหมุนเวียนอื่นเพิ่มขึ้น(ลดลง)</t>
  </si>
  <si>
    <t>เงินสดรับจากการขายเงินลงทุน</t>
  </si>
  <si>
    <t>เงินสดรับจากการเพิ่มทุน</t>
  </si>
  <si>
    <t>เงินสดและเงินฝากธนาคารเพิ่มขึ้น(ลดลง)สุทธิ</t>
  </si>
  <si>
    <t>เงินสดและเงินฝากธนาคาร ณ วันต้นงวด</t>
  </si>
  <si>
    <t>ภาษีเงินได้นิติบุคคล</t>
  </si>
  <si>
    <t>อันเป็นสาระสำคัญหรือไม่         การตรวจสอบรวมถึงการใช้วิธีการทดสอบหลักฐานประกอบรายการทั้งที่เป็น</t>
  </si>
  <si>
    <t>จำนวนเงินและการเปิดเผยข้อมูลในงบการเงิน     การประเมินความเหมาะสมของหลักการบัญชีที่กิจการใช้และ</t>
  </si>
  <si>
    <t>ประมาณการเกี่ยวกับรายการทางการเงินที่เป็นสาระสำคัญ  ซึ่งผู้บริหารเป็นผู้จัดทำขึ้น ตลอดจนการประเมินถึง</t>
  </si>
  <si>
    <t xml:space="preserve">ให้ข้อสรุปที่เป็นเกณฑ์อย่างเหมาะสมในการแสดงความเห็นของข้าพเจ้า   </t>
  </si>
  <si>
    <t>ความเหมาะสมของการแสดงรายการที่นำเสนอในงบการเงินโดยรวม       ข้าพเจ้าเชื่อว่าการตรวจสอบดังกล่าว</t>
  </si>
  <si>
    <t>ข้าพเจ้าเห็นว่างบการเงินข้างต้นนี้แสดงฐานะการเงิน  ณ  วันที่  31 ธันวาคม  2546  ผลการดำเนินงาน</t>
  </si>
  <si>
    <t>สินทรัพย์หมุนเวียน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</si>
  <si>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</si>
  <si>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</si>
  <si>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หนี้สินหมุนเวียน</t>
  </si>
  <si>
    <t>ส่วนของผู้ถือหุ้น</t>
  </si>
  <si>
    <t xml:space="preserve">    </t>
  </si>
  <si>
    <t>รวมหนี้สินและส่วนของผู้ถือหุ้น</t>
  </si>
  <si>
    <t>รายได้</t>
  </si>
  <si>
    <t>รายได้จากการขาย</t>
  </si>
  <si>
    <t>รายได้อื่น</t>
  </si>
  <si>
    <t>รวมรายได้</t>
  </si>
  <si>
    <t>ค่าใช้จ่าย</t>
  </si>
  <si>
    <t>ดอกเบี้ยจ่าย</t>
  </si>
  <si>
    <t>รวมค่าใช้จ่าย</t>
  </si>
  <si>
    <t>ค่าเสื่อมราคา</t>
  </si>
  <si>
    <t>รวม</t>
  </si>
  <si>
    <t>ยานพาหนะ</t>
  </si>
  <si>
    <t>หมายเหตุประกอบงบการเงิน</t>
  </si>
  <si>
    <t xml:space="preserve">      ขอรับรองว่ารายการข้างต้นเป็นความจริงและถูกต้องทุกประการ</t>
  </si>
  <si>
    <t>งบดุล</t>
  </si>
  <si>
    <t>- 2 -</t>
  </si>
  <si>
    <t>- 3 -</t>
  </si>
  <si>
    <t>รายงานของผู้สอบบัญชีและงบการเงิน</t>
  </si>
  <si>
    <t>รายงานของผู้สอบบัญชีรับอนุญาต</t>
  </si>
  <si>
    <t xml:space="preserve">เงินฝากออมทรัพย์ </t>
  </si>
  <si>
    <t>เงินฝากกระแสรายวัน</t>
  </si>
  <si>
    <t>เพิ่มขึ้น</t>
  </si>
  <si>
    <t>งบกำไรขาดทุน</t>
  </si>
  <si>
    <t>งบแสดงการเปลี่ยนแปลงในส่วนของผู้ถือหุ้น</t>
  </si>
  <si>
    <t xml:space="preserve">            ทุนที่ออกและเรียกชำระแล้ว</t>
  </si>
  <si>
    <t>ยังไม่ได้จัดสรร</t>
  </si>
  <si>
    <t xml:space="preserve">          รวมส่วนของผู้ถือหุ้น</t>
  </si>
  <si>
    <t xml:space="preserve">          รวมหนี้สิน</t>
  </si>
  <si>
    <t xml:space="preserve">          รวมหนี้สินหมุนเวียน</t>
  </si>
  <si>
    <t>งบกระแสเงินสด</t>
  </si>
  <si>
    <t xml:space="preserve">          และหนี้สินดำเนินงาน </t>
  </si>
  <si>
    <t xml:space="preserve">เงินสดสุทธิได้มา(ใช้ไป)จากกิจกรรมดำเนินงาน </t>
  </si>
  <si>
    <t xml:space="preserve">กระแสเงินสดจากกิจกรรมลงทุน </t>
  </si>
  <si>
    <t xml:space="preserve">เงินสดสุทธิได้มา(ใช้ไป)จากกิจกรรรมลงทุน </t>
  </si>
  <si>
    <t>กระแสเงินสดจากกิจกรรมจัดหาเงิน</t>
  </si>
  <si>
    <t xml:space="preserve">เงินสดสุทธิได้มา(ใช้ไป)จากกิจกรรรมจัดหาเงิน </t>
  </si>
  <si>
    <t xml:space="preserve">ข้อมูลกระแสเงินสดเปิดเผยเพิ่มเติม </t>
  </si>
  <si>
    <t xml:space="preserve">             สำนักงานสอบบัญชี  ดี  ไอ  เอ </t>
  </si>
  <si>
    <t xml:space="preserve">             ผู้สอบบัญชีรับอนุญาตเลขทะเบียน  2982</t>
  </si>
  <si>
    <t xml:space="preserve">             (นางสุวิมล  กฤตยาเกียรณ์)</t>
  </si>
  <si>
    <t xml:space="preserve">     กำไรจากการดำเนินงานก่อนการเปลี่ยนแปลงในสินทรัพย์ </t>
  </si>
  <si>
    <t>กำไรต่อหุ้นขั้นพื้นฐาน</t>
  </si>
  <si>
    <t>กระแสเงินสดจากกิจกรรมดำเนินงาน</t>
  </si>
  <si>
    <t xml:space="preserve">2.  สรุปนโยบายการบัญชีที่สำคัญ  </t>
  </si>
  <si>
    <t>ค่าใช้จ่ายในการขายและบริหาร</t>
  </si>
  <si>
    <t xml:space="preserve">          งบการเงินนี้ได้รับการอนุมัติจากที่ประชุมสามัญผู้ถือหุ้น ครั้งที่ ………เมื่อวันที่ ………………</t>
  </si>
  <si>
    <t>(ลงชื่อ)……………………………………………………………………….กรรมการตามอำนาจ</t>
  </si>
  <si>
    <t>(ลงชื่อ)……………………………………………………………………….กรรมการ</t>
  </si>
  <si>
    <t>(หน่วย : บาท)</t>
  </si>
  <si>
    <t>หนี้สินไม่หมุนเวียน</t>
  </si>
  <si>
    <t xml:space="preserve">          รวมหนี้สินไม่หมุนเวียน</t>
  </si>
  <si>
    <t>หมายเหตุ</t>
  </si>
  <si>
    <t>สินทรัพย์ไม่หมุนเวียน</t>
  </si>
  <si>
    <t>ณ  วันที่  31  ธันวาคม  2546  และ  2545</t>
  </si>
  <si>
    <t>จำนวนปี</t>
  </si>
  <si>
    <t>2546          บาท          2545</t>
  </si>
  <si>
    <t>หนี้สินและส่วนของผู้ถือหุ้น</t>
  </si>
  <si>
    <t>สินทรัพย์</t>
  </si>
  <si>
    <t xml:space="preserve">     2.2  เงินสดและรายการเทียบเท่าเงินสด</t>
  </si>
  <si>
    <t>บริษัท  พรีบิลท์  จำกัด</t>
  </si>
  <si>
    <t>เสนอ    ผู้ถือหุ้นบริษัท  พรีบิลท์  จำกัด</t>
  </si>
  <si>
    <t>ข้าพเจ้าได้ตรวจสอบงบดุล  ณ วันที่ 31 ธันวาคม  2546  งบกำไรขาดทุน  งบแสดงการเปลี่ยนแปลง</t>
  </si>
  <si>
    <t>ในส่วนของผู้ถือหุ้นและงบกระแสเงินสด สำหรับปีสิ้นสุดวันเดียวกันของบริษัท  พรีบิลท์  จำกัด  ซึ่งผู้บริหาร</t>
  </si>
  <si>
    <t>ของกิจการเป็นผู้รับผิดชอบต่อความถูกต้องและครบถ้วนของข้อมูลในงบการเงินเหล่านี้        ส่วนข้าพเจ้าเป็น</t>
  </si>
  <si>
    <t>ผู้รับผิดชอบในการแสดงความเห็นต่องบการเงินดังกล่าวจากผลการตรวจสอบของข้าพเจ้า       งบการเงินของ</t>
  </si>
  <si>
    <t>ข้าพเจ้าได้ปฏิบัติงานตรวจสอบตามมาตรฐานการสอบบัญชีที่รับรองทั่วไป     ซึ่งกำหนดให้ข้าพเจ้า</t>
  </si>
  <si>
    <t>ต้องวางแผนและปฏิบัติงานเพื่อให้ได้ความเชื่อมั่นอย่างมีเหตุผลว่า    งบการเงินแสดงข้อมูลที่ขัดต่อข้อเท็จจริง</t>
  </si>
  <si>
    <t xml:space="preserve">ตามหลักการบัญชีที่รับรองทั่วไป </t>
  </si>
  <si>
    <t>และกระแสเงินสด  สำหรับปีสิ้นสุดวันเดียวกันของบริษัท  พรีบิลท์ จำกัด  โดยถูกต้องตามที่ควรในสาระสำคัญ</t>
  </si>
  <si>
    <t>2546         บาท         2545</t>
  </si>
  <si>
    <t>รายได้จากการก่อสร้าง</t>
  </si>
  <si>
    <t>ขาดทุนจากการค้ำประกัน</t>
  </si>
  <si>
    <t>หนี้สงสัยจะสูญ</t>
  </si>
  <si>
    <t>กำไรก่อนดอกเบี้ยจ่ายและภาษีเงินได้นิติบุคคล</t>
  </si>
  <si>
    <t xml:space="preserve">กำไรสุทธิ </t>
  </si>
  <si>
    <t>ยอดคงเหลือ ณ วันที่ 1 มกราคม 2545</t>
  </si>
  <si>
    <t>ทุนเรือนหุ้นที่ออกและเรียกชำระแล้ว</t>
  </si>
  <si>
    <t xml:space="preserve">      - เพิ่มทุน</t>
  </si>
  <si>
    <t>กำไรสุทธิสำหรับปี</t>
  </si>
  <si>
    <t xml:space="preserve">          สินทรัพย์หมุนเวียนอื่น</t>
  </si>
  <si>
    <t xml:space="preserve">         รวมสินทรัพย์หมุนเวียน</t>
  </si>
  <si>
    <t xml:space="preserve">          อาคารและอุปกรณ์ - สุทธิ</t>
  </si>
  <si>
    <t xml:space="preserve">          สินทรัพย์ไม่หมุนเวียนอื่น </t>
  </si>
  <si>
    <t xml:space="preserve">         รวมสินทรัพย์ไม่หมุนเวียน</t>
  </si>
  <si>
    <t xml:space="preserve">          ลูกหนี้การค้าและตั๋วเงินรับ - สุทธิ</t>
  </si>
  <si>
    <t xml:space="preserve">          สินค้าคงเหลือ</t>
  </si>
  <si>
    <t>เงินจ่ายล่วงหน้าผู้รับเหมา</t>
  </si>
  <si>
    <t>เงินทดรองจ่ายบริษัทอื่น</t>
  </si>
  <si>
    <t>อื่น ๆ</t>
  </si>
  <si>
    <t xml:space="preserve">          เจ้าหนี้การค้าและตั๋วเงินจ่าย</t>
  </si>
  <si>
    <t xml:space="preserve">          เงินกู้ยืมระยะยาวที่ถึงกำหนดชำระภายใน 1 ปี</t>
  </si>
  <si>
    <t xml:space="preserve">          เจ้าหนี้ตามสัญญาปรับโครงสร้างหนี้ที่ถึง</t>
  </si>
  <si>
    <t xml:space="preserve">                  กำหนดชำระภายใน 1 ปี</t>
  </si>
  <si>
    <t xml:space="preserve">          เงินรับล่วงหน้าตามสัญญา</t>
  </si>
  <si>
    <t xml:space="preserve">          หนี้สินหมุนเวียนอื่น</t>
  </si>
  <si>
    <t>ภาษีขายตั้งพัก</t>
  </si>
  <si>
    <t>ภาษีเงินได้นิติบุคคลค้างจ่าย</t>
  </si>
  <si>
    <t xml:space="preserve">เงินทดรองจ่ายกิจการอื่น </t>
  </si>
  <si>
    <t xml:space="preserve">          เงินกู้ยืมระยะยาวจากบุคคลที่เกี่ยวข้องกัน</t>
  </si>
  <si>
    <t xml:space="preserve">          เงินกู้ยืมระยะยาว</t>
  </si>
  <si>
    <t xml:space="preserve">          เจ้าหนี้ตามสัญญาปรับโครงสร้างหนี้</t>
  </si>
  <si>
    <t xml:space="preserve">          ทุนจดทะเบียน</t>
  </si>
  <si>
    <t xml:space="preserve">     ทุนเรือนหุ้น</t>
  </si>
  <si>
    <t>หุ้นสามัญ 500,000 หุ้น มูลค่าหุ้นละ 10 บาท</t>
  </si>
  <si>
    <t>หุ้นสามัญ 500,000 หุ้น หุ้นละ 10 บาท</t>
  </si>
  <si>
    <t xml:space="preserve">     กำไรสะสม</t>
  </si>
  <si>
    <t xml:space="preserve">            ยังไม่ได้จัดสรร</t>
  </si>
  <si>
    <t>หนี้สินและส่วนของผู้ถือหุ้น (ต่อ)</t>
  </si>
  <si>
    <t xml:space="preserve">     2.1  การรับรู้รายได้และค่าใช้จ่าย</t>
  </si>
  <si>
    <t xml:space="preserve">     เปลี่ยนแปลงในมูลค่าน้อย       </t>
  </si>
  <si>
    <t xml:space="preserve">     2.4  สินค้าคงเหลือ</t>
  </si>
  <si>
    <t xml:space="preserve">            บริษัทฯ บันทึกภาษีเงินได้นิติบุคคลที่จะต้องจ่ายในแต่ละปี  เป็นค่าใช้จ่ายทั้งหมดในงวด</t>
  </si>
  <si>
    <t xml:space="preserve">     2.3  ค่าเผื่อหนี้สงสัยจะสูญ</t>
  </si>
  <si>
    <t xml:space="preserve">     ของลูกหนี้คงค้าง ณ วันที่ในงบดุล</t>
  </si>
  <si>
    <t xml:space="preserve">     2.6  ที่ดิน อาคารและอุปกรณ์</t>
  </si>
  <si>
    <t xml:space="preserve">            ที่ดิน  อาคารและอุปกรณ์แสดงด้วยราคาทุนหักค่าเสื่อมราคาสะสม   และค่าเผื่อการด้อยค่าของสินทรัพย์ </t>
  </si>
  <si>
    <t xml:space="preserve">                       ของราคาต้นทุนโดยประมาณและต้นทุนงานก่อสร้างที่เกิดขึ้นจริงบันทึกเป็นสินทรัพย์หมุนเวียนหรือ</t>
  </si>
  <si>
    <t xml:space="preserve">                       หนี้สินหมุนเวียนในงบดุล</t>
  </si>
  <si>
    <t xml:space="preserve">     2.7  การด้อยค่าของสินทรัพย์</t>
  </si>
  <si>
    <t xml:space="preserve">     2.5  เงินลงทุนในตราสารทุน</t>
  </si>
  <si>
    <t xml:space="preserve">     2.8  ภาษีเงินได้นิติบุคคล </t>
  </si>
  <si>
    <t xml:space="preserve">     2.9  กำไรต่อหุ้นขั้นพื้นฐาน </t>
  </si>
  <si>
    <t>ณ  วันที่  31  ธันวาคม  2546   บริษัทฯ   มีเงินฝากประจำ   7,184,548.92  บาท   ใช้เป็นหลักประกันให้ธนาคาร</t>
  </si>
  <si>
    <t xml:space="preserve">     SCB  MLR โดยต้องผ่อนชำระเป็นรายเดือน เดือนละ 199,000.00 บาท ให้เสร็จภายใน 3 ปี ค้ำประกันโดยกรรมการ</t>
  </si>
  <si>
    <t xml:space="preserve">ในปี 2546 บริษัทฯ ได้ทำสัญญากู้ยืมเงินระยะยาวกับธนาคารพาณิชย์แห่งหนึ่งวงเงิน 10 ล้านบาท อัตราดอกเบี้ย  </t>
  </si>
  <si>
    <t xml:space="preserve">1.  เกณฑ์ในการจัดทำงบการเงิน  </t>
  </si>
  <si>
    <t>สินทรัพย์อื่น(เพิ่มขึ้น)ลดลง</t>
  </si>
  <si>
    <t>วันที่  23  กุมภาพันธ์  2547</t>
  </si>
  <si>
    <t xml:space="preserve">      ได้จดทะเบียนเพิ่มทุนกับกระทรวงพาณิชย์ และแก้ไขเพิ่มเติมหนังสือบริคณห์สนธิ เมื่อวันที่ 25 เมษายน 2545</t>
  </si>
  <si>
    <t xml:space="preserve">     เป็นไปตามปกติในทางการค้าระหว่างบริษัท งบดุลและบริษัทที่เกี่ยวข้องกับคู่ค้าอื่น ๆ</t>
  </si>
  <si>
    <t xml:space="preserve"> - ลูกหนี้การค้า</t>
  </si>
  <si>
    <t xml:space="preserve"> - รายได้ที่ยังไม่ได้เรียกชำระ</t>
  </si>
  <si>
    <t xml:space="preserve"> - เงินประกันผลงานก่อสร้าง</t>
  </si>
  <si>
    <t xml:space="preserve"> - รายได้จากการรับเหมาก่อสร้าง</t>
  </si>
  <si>
    <t xml:space="preserve">     การแปรสภาพกับกระทรวงพาณิชย์ เมื่อวันที่ 10 กุมภาพันธ์ 2547</t>
  </si>
  <si>
    <t xml:space="preserve">         ธันวาคม 2545 จำนวน 15,278,915.90 บาท)</t>
  </si>
  <si>
    <t>เงินสดรับจากการกู้ยืมเงินจากธนาคาร</t>
  </si>
  <si>
    <t xml:space="preserve">     โดยวิธีเข้าก่อน - ออกก่อน</t>
  </si>
  <si>
    <t>เงินต้น</t>
  </si>
  <si>
    <t xml:space="preserve">       แก่ธนาคารภายในธันวาคม 2552</t>
  </si>
  <si>
    <t xml:space="preserve">       จำนวน 94,557.32 บาท ให้เสร็จ ภายในธันวาคม 2547</t>
  </si>
  <si>
    <t xml:space="preserve">       บาท  รวมเป็นภาระหนี้สินจำนวน 1,991,941.62 บาท </t>
  </si>
  <si>
    <t>สำหรับดอกเบี้ยค้างจ่าย จำนวน 487,644.20 บาท บริษัทฯ จ่ายคืนให้แก่ธนาคารภายในธันวาคม 2550</t>
  </si>
  <si>
    <t>(ปรับปรุงใหม่)</t>
  </si>
  <si>
    <t>เครื่องใช้และเครื่องตกแต่งสำนักงาน</t>
  </si>
  <si>
    <t xml:space="preserve">           เครื่องใช้และเครื่องตกแต่งสำนักงาน</t>
  </si>
  <si>
    <t xml:space="preserve">           ธนาคารแห่งที่ 1  </t>
  </si>
  <si>
    <t xml:space="preserve">           ธนาคารแห่งที่ 2  </t>
  </si>
  <si>
    <t xml:space="preserve">                       แล้วแต่ยังไม่ถึงกำหนดเรียกชำระตามสัญญาแสดงไว้เป็น   " รายได้ที่ยังไม่ได้เรียกชำระ "   ในงบดุล</t>
  </si>
  <si>
    <t xml:space="preserve">                       ให้กับผู้ซื้อแล้ว</t>
  </si>
  <si>
    <t xml:space="preserve">            งบการเงินนี้แสดงรายการตามประกาศกรมทะเบียนการค้า    โดยกระทรวงพาณิชย์   ลงวันที่  14   กันยายน  2544 </t>
  </si>
  <si>
    <t xml:space="preserve">     พระราชบัญญัติการบัญชี ปี 2543</t>
  </si>
  <si>
    <t xml:space="preserve">     เรื่องกำหนดรายการย่อที่ต้องมีในงบการเงินของบริษัทจำกัด    และได้จัดทำขึ้นตามหลักการบัญชีที่รับรองทั่วไป  ตาม</t>
  </si>
  <si>
    <t xml:space="preserve">     ประเทศไทยที่ประกาศใช้แล้วโดยคณะกรรมการควบคุมการประกอบวิชาชีพสอบบัญชี  </t>
  </si>
  <si>
    <t xml:space="preserve">            นโยบายการบัญชีเป็นไปตามมาตรฐานการบัญชีที่ออกโดยสมาคมนักบัญชีและผู้สอบบัญชีรับอนุญาตแห่ง</t>
  </si>
  <si>
    <t xml:space="preserve">            2.1.1  บริษัทฯ   บันทึกรายได้จากการรับเหมาก่อสร้างตามอัตราส่วนของงานก่อสร้างที่แล้วเสร็จ      รายได้ที่รับรู้</t>
  </si>
  <si>
    <t xml:space="preserve">            2.1.2  บริษัทฯ   บันทึกต้นทุนงานก่อสร้างบันทึกตามอัตราส่วนร้อยละของงานที่ทำเสร็จของต้นทุนโดยประมาณ    </t>
  </si>
  <si>
    <t xml:space="preserve">                      โดยจะบันทึกสำรองเผื่อผลขาดทุนสำหรับโครงการก่อสร้างทั้งจำนวน            เมื่อทราบแน่ชัดว่าโครงการ</t>
  </si>
  <si>
    <t xml:space="preserve">                       ก่อสร้างนั้นจะประสบผลขาดทุน    ผลต่างระหว่างต้นทุนที่บันทึกตามอัตราส่วนร้อยละของงานที่ทำเสร็จ</t>
  </si>
  <si>
    <t xml:space="preserve">            2.1.3  รายได้จากการขายรับรู้เมื่อมีการส่งมอบสินค้า      และได้โอนความเสี่ยงและผลตอบแทนที่เป็นสาระสำคัญ</t>
  </si>
  <si>
    <t xml:space="preserve">     ค่าใช้จ่ายในการบริหาร     บริษัทฯ   ถือเป็นค่าใช้จ่ายในงบกำไรขาดทุนในงวดที่เกิดขึ้น    ต้นทุนงานก่อสร้างที่จัดสรร</t>
  </si>
  <si>
    <t xml:space="preserve">            เงินสดและรายการเทียบเท่าเงินสด    หมายถึง       เงินสดในมือและเงินฝากธนาคารทุกประเภทแต่ไม่รวมเงินฝาก</t>
  </si>
  <si>
    <t xml:space="preserve">     ประเภทที่ต้องจ่ายคืนเมื่อสิ้นระยะเวลาที่กำหนด       และเงินลงทุนระยะสั้นที่มีสภาพคล่อง       ซึ่งมีความเสี่ยงต่อการ</t>
  </si>
  <si>
    <t xml:space="preserve">            บริษัทฯ        บันทึกค่าเผื่อหนี้สงสัยจะสูญโดยประมาณการจากจำนวนหนี้ที่อาจเกิดขึ้นจากการเก็บเงินจากลูกหนี้</t>
  </si>
  <si>
    <t xml:space="preserve">     ไม่ได้     จำนวนค่าเผื่อนี้ประมาณขึ้นจากประสบการณ์ในการเก็บเงินในอดีต     และตามสถานะทางการเงิน    ปัจจุบัน</t>
  </si>
  <si>
    <t xml:space="preserve">            บริษัทฯ   ตีราคาสินค้าคงเหลือ      ตามราคาทุนหรือมูลค่าสุทธิที่จะได้รับแล้วแต่ราคาใดจะต่ำกว่าราคาทุนคำนวณ</t>
  </si>
  <si>
    <t xml:space="preserve">            บริษัทฯ  คำนวณราคาสำหรับสินทรัพย์ทุกประเภท โดยวิธีเส้นตรงตามอายุการใช้งานโดยประมาณของสินทรัพย์</t>
  </si>
  <si>
    <t>ผลการเปลี่ยนแปลงนโยบายการบัญชีดังกล่าว ทำให้งบการเงินของบริษัทฯ ณ วันที่ 31 ธันวาคม 2545 มีสินทรัพย์</t>
  </si>
  <si>
    <t>ลดลง จำนวน 999,400.00 บาท ขาดทุนสะสมเพิ่มขึ้นจำนวน 999,400.00 บาท</t>
  </si>
  <si>
    <t xml:space="preserve">  - 2 -</t>
  </si>
  <si>
    <t xml:space="preserve">            ในปี  2546 และ 2545 บริษัทฯ ไม่ได้นำเสนองบการเงินรวม เนื่องจากเงินลงทุนในบริษัทย่อยแห่งหนึ่งที่บริษัทฯ</t>
  </si>
  <si>
    <t xml:space="preserve">            2.1.4  บริษัทฯ บันทึกรายได้อื่นและค่าใช้จ่ายตามเกณฑ์คงค้าง</t>
  </si>
  <si>
    <t>3.  เงินสดและเงินฝากสถาบันการเงิน</t>
  </si>
  <si>
    <t xml:space="preserve">4.  ลูกหนี้การค้าและตั๋วเงินรับ - สุทธิ  </t>
  </si>
  <si>
    <t xml:space="preserve">ณ วันที่ 31 ธันวาคม 2545 เงินลงทุนในบริษัทย่อย  มีผลการดำเนินงานขาดทุนเกินทุนจำนวน 333,919.38 บาท </t>
  </si>
  <si>
    <t xml:space="preserve">           ณ วันที่ 31 ธันวาคม 2546 บริษัทฯ  มีสินทรัพย์ถาวรที่หักมูลค่าหมดแล้ว แต่ยังใช้งานอยู่   ซึ่งมีราคาทุนจำนวน </t>
  </si>
  <si>
    <t xml:space="preserve">     38,976,885.64 บาท ราคาทุนสุทธิ 1,176.00 บาท (ปี 2545 มีราคาทุน 38,818,473.02 บาท ราคาทุนสุทธิ 1,167.00 บาท)</t>
  </si>
  <si>
    <t>14. ผลสะสมของการเปลี่ยนแปลงวิธีการบัญชี</t>
  </si>
  <si>
    <t>15. ทุนจดทะเบียน</t>
  </si>
  <si>
    <t>ความเห็นของข้าพเจ้ายังคงเป็นอย่างไม่มีเงื่อนไข  แต่ขอให้สังเกตหมายเหตุประกอบงบการเงินข้อ 14</t>
  </si>
  <si>
    <t>ซึ่งกล่าวถึงผลสะสมของการเปลี่ยนแปลงวิธีการบัญชีสำหรับเงินลงทุนในบริษัทย่อย โดยปี 2545  บริษัทฯไม่ได้</t>
  </si>
  <si>
    <t>บันทึกเงินลงทุนในบริษัทย่อยตามมาตรฐานการบัญชี   ฉบับที่   44      จากการที่สมาคมนักบัญชีและผู้สอบบัญชี</t>
  </si>
  <si>
    <t>รับอนุญาตแห่งประเทศไทย  ได้ประกาศยกเว้นการบังคับใช้มาตรฐานการบัญชี   7   ฉบับ  กับธุรกิจที่มิใช่บริษัท</t>
  </si>
  <si>
    <t xml:space="preserve">มหาชน เป็นการชั่วคราว ในปี 2546 บริษัทฯได้เปลี่ยนวิธีการบันทึกบัญชีสำหรับเงินลงทุนในบริษัทย่อย บริษัทฯ </t>
  </si>
  <si>
    <t xml:space="preserve">ได้ถือปฏิบัติตามมาตรฐานการบัญชี  ฉบับที่ 44  เรื่อง งบการเงินรวมและการบัญชีสำหรับเงินลงทุนในบริษัทย่อย  </t>
  </si>
  <si>
    <t xml:space="preserve">บริษัทฯ จึงได้ปรับปรุงงบการเงินปี 2545 ย้อนหลังใหม่ โดยได้แสดงผลสะสมของการเปลี่ยนแปลงย้อนหลังใหม่  </t>
  </si>
  <si>
    <t>ผู้สอบบัญชีอื่นซึ่งแสดงความเห็นอย่างไม่มีเงื่อนไขตามรายงานลงวันที่ 19 เมษายน 2546</t>
  </si>
  <si>
    <t xml:space="preserve">     ถือหุ้น จำนวนร้อยละ 99.99 ยอดคงเหลือและรายการบัญชีระหว่างกิจการไม่เป็นสาระสำคัญและวันที่ 24 พฤศจิกายน</t>
  </si>
  <si>
    <t xml:space="preserve">ตามรายงานการประชุมวิสามัญผู้ถือหุ้น ครั้งที่ 1/2545 เมื่อวันที่ 1  มีนาคม 2545  และครั้งที่  2/2545 เมื่อวันที่ 3 </t>
  </si>
  <si>
    <t xml:space="preserve">      เมษายน  2545  มีมติอนุมัติให้บริษัทฯ  เพิ่มทุนจดทะเบียนจากเดิม  156,250 หุ้น มูลค่าหุ้นละ 10 บาท จำนวนเงินรวม </t>
  </si>
  <si>
    <t xml:space="preserve">      1,562,500.00 บาท  เป็นจำนวน  500,000  หุ้น  มูลค่าหุ้นละ  10  บาท  จำนวนเงินรวม 5,000,000.00 บาท โดยบริษัทฯ </t>
  </si>
  <si>
    <t xml:space="preserve">             บริษัทอื่น  เพื่อค้ำประกันการปฏิบัติงานตามสัญญาก่อสร้างและการจ่ายชำระหนี้ วงเงินรวม  8,194,468.38  บาท  </t>
  </si>
  <si>
    <t>ในปี  2545   บริษัทฯ ไม่ได้บันทึกเงินลงทุนในบริษัทย่อย ตามมาตรฐานการบัญชีฉบับที่ 44   จากการที่สมาคม</t>
  </si>
  <si>
    <t xml:space="preserve">      กับธุรกิจที่มิใช่บริษัทมหาชน เป็นการชั่วคราว และในปี 2546 บริษัทฯ ได้เปลี่ยนวิธีการบันทึกบัญชีสำหรับเงินลงทุน</t>
  </si>
  <si>
    <t xml:space="preserve">      นักบัญชีและผู้สอบบัญชีรับอนุญาตแห่งประเทศไทย   ได้ประกาศยกเว้น    การบังคับใช้มาตรฐานการบัญชี   7  ฉบับ</t>
  </si>
  <si>
    <t xml:space="preserve">      ธันวาคม 2545  มีสินทรัพย์ลดลง จำนวน 999,400.00 บาท ขาดทุนสะสมเพิ่มขึ้นจำนวน 999,400.00 บาท </t>
  </si>
  <si>
    <t xml:space="preserve">      ในบริษัทย่อย   บริษัทฯ ได้ถือปฏิบัติตามมาตรฐานการบัญชีฉบับที่   44    เรื่อง   งบการเงินรวมและการบัญชีสำหรับ</t>
  </si>
  <si>
    <t xml:space="preserve">      เปลี่ยนแปลงย้อนหลังใหม่   ผลการเปลี่ยนแปลงนโยบายการบัญชีดังกล่าว  ทำให้งบการเงินของบริษัทฯ  ณ วันที่ 31 </t>
  </si>
  <si>
    <t>สำหรับปีสิ้นสุดวันที่    31   ธันวาคม   2545      ของบริษัทฯ    ก่อนการปรับปรุงและจัดทำใหม่ตรวจสอบโดย</t>
  </si>
  <si>
    <t xml:space="preserve">     2546  ได้ขายเงินลงทุนดังกล่าวทั้งจำนวน</t>
  </si>
  <si>
    <t>17. ภาระหนี้สินการค้ำประกัน</t>
  </si>
  <si>
    <t xml:space="preserve">     17.1  ณ  วันที่  31  ธันวาคม 2546 บริษัทฯ มีภาระหนี้สินที่อาจเกิดขึ้นจากการให้ธนาคารออกหนังสือค้ำประกันให้กับ</t>
  </si>
  <si>
    <t>16. การเสนอข้อมูลทางการเงินจำแนกตามส่วนงาน</t>
  </si>
  <si>
    <t>บริษัทฯ ดำเนินกิจการในส่วนงานทางธุรกิจ  การรับเหมาก่อสร้าง  และการขายวัสดุก่อสร้าง  ซึ่งดำเนินธุรกิจ</t>
  </si>
  <si>
    <t xml:space="preserve">      ในส่วนงานทางภูมิศาสตร์เดียวคือในประเทศไทย   ส่วนการขายวัสดุก่อสร้างมีมูลค่าไม่เกิน 10% ของรายได้  ดังนั้น</t>
  </si>
  <si>
    <t xml:space="preserve">      จึงไม่ได้แสดงข้อมูลจำแนกตามส่วนงานในงบการเงินนี้</t>
  </si>
  <si>
    <t xml:space="preserve">     17.2  เมื่อวันที่  9  เมษายน  2541  บริษัทฯ  ถูกฟ้องคดีแพ่งในเรื่องซื้อขาย  จ้างทำของ และศาลชั้นต้นได้มีคำพิพากษา</t>
  </si>
  <si>
    <t>18. เครื่องมือทางการเงิน</t>
  </si>
  <si>
    <t xml:space="preserve">     18.1  นโยบายการบัญชี</t>
  </si>
  <si>
    <t xml:space="preserve">     18.2  ความเสี่ยงด้านสินเชื่อ</t>
  </si>
  <si>
    <t xml:space="preserve">     18.3  ความเสี่ยงเกี่ยวกับอัตราดอกเบี้ย</t>
  </si>
  <si>
    <t xml:space="preserve">     18.4  ความเสี่ยงจากอัตราแลกเปลี่ยน</t>
  </si>
  <si>
    <t>19. รายการบัญชีกับงบดุลและบริษัทที่เกี่ยวข้องกัน</t>
  </si>
  <si>
    <t>20. การจัดประเภทบัญชีใหม่</t>
  </si>
  <si>
    <t>21. เหตุการณ์ภายหลังวันที่ในงบการเงิน</t>
  </si>
  <si>
    <t>22. อื่น ๆ</t>
  </si>
  <si>
    <t>22.1  บริษัทฯ ได้จดทะเบียนเป็นบริษัทจำกัด</t>
  </si>
  <si>
    <t>22.2  สำนักงานใหญ่ตั้งอยู่เลขที่ ชั้นที่ 3 เลขที่ 409 ถนนบอนด์สตรีท ตำบลบางพูด อำเภอปากเกร็ด นนทบุรี</t>
  </si>
  <si>
    <t>22.3  บริษัทฯ ดำเนินธุรกิจเกี่ยวกับการรับเหมาก่อสร้าง</t>
  </si>
  <si>
    <t>22.4  ณ วันที่ 31 ธันวาคม 2546 บริษัทฯ มีพนักงาน 79 คน (ณ วันที่ 31 ธันวาคม 2545 จำนวน 67 คน)</t>
  </si>
  <si>
    <t xml:space="preserve">22.5  ค่าใช้จ่ายพนักงานสำหรับปี สิ้นสุดวันที่  31  ธันวาคม  2546  จำนวน 22,478,221.82 บาท  (ณ วันที่ 31 </t>
  </si>
  <si>
    <t xml:space="preserve">     และ  ณ วันที่  24 พฤศจิกายน 2546   ยังคงมีผลการดำเนินงานขาดทุนเกินทุนอยู่  บริษัทฯ จึงบันทึกเงินลงทุนดังกล่าว</t>
  </si>
  <si>
    <t xml:space="preserve">     ตามวิธีส่วนได้เสียมีมูลค่าเท่ากับศูนย์    เนื่องจากบริษัทฯ  ไม่มีภาระค้ำประกันใด  ๆ    ในวันที่  24  พฤศจิกายน 2546   </t>
  </si>
  <si>
    <t>ลูกหนี้เงินประกันผลงานเป็นเงินที่ลูกค้าหักเงินประกันผลงานในอัตราร้อยละ 1.5  ถึงร้อยละ  5 ในแต่ละสัญญา</t>
  </si>
  <si>
    <t xml:space="preserve">     ของจำนวนเงินที่บริษัทฯ   เรียกเก็บจากลูกค้าในแต่ละงวด    โดยลูกค้าจะคืนเงินประกันนี้เมื่อโครงการเสร็จตามที่ระบุ</t>
  </si>
  <si>
    <t xml:space="preserve">     บริษัทฯ ขายเงินลงทุนดังกล่าวเป็นจำนวนเงิน 400,000.00 บาท ทำให้มีกำไรจากการจำหน่ายเงินลงทุนด้วยจำนวนเงิน</t>
  </si>
  <si>
    <t xml:space="preserve">          เงินลงทุนระยะยาว </t>
  </si>
  <si>
    <t>เงินฝากประจำ - มีภาระผูกพัน</t>
  </si>
  <si>
    <t xml:space="preserve">            ต้นทุนก่อสร้าง  ประกอบด้วย    ค่าวัสดุ   ค่าแรงงานทางตรงและโสหุ้ยในการก่อสร้าง    ส่วนค่าใช้จ่ายทั่วไปและ</t>
  </si>
  <si>
    <t xml:space="preserve">     เข้าเป็นต้นทุนแต่ยังไม่ถึงกำหนดชำระตามสัญญา แสดงไว้เป็น " ต้นทุนที่ยังไม่ถึงกำหนดชำระ " ในงบดุล</t>
  </si>
  <si>
    <t xml:space="preserve">            2.5.1  เงินลงทุนระยะยาวในตราสารทุนที่ไม่อยู่ในความต้องการของตลาด     ซึ่งบริษัทฯ   ถือเป็นเงินลงทุนทั่วไป   </t>
  </si>
  <si>
    <t xml:space="preserve">     และแสดงราคาทุนปรับยอดด้วยค่าค่าเผื่อการด้อยค่าของเงินลงทุน (ถ้ามี) </t>
  </si>
  <si>
    <t xml:space="preserve">            2.5.2  เงินลงทุนในบริษัทย่อย  แสดงด้วยวิธีส่วนได้เสีย</t>
  </si>
  <si>
    <t xml:space="preserve">     ต่ำกว่าราคาตามบัญชีถือว่าสินทรัพย์นั้นเกิดการด้อยค่า   ซึ่งจะรับรู้ผลขาดทุนจากการด้อยค่าดังกล่าวในงบกำไรขาดทุน</t>
  </si>
  <si>
    <t xml:space="preserve">     ต่าง ๆ เมื่อมีข้อบ่งชี้ว่าสินทรัพย์เกิดการด้อยค่า   โดยพิจารณาจากมูลค่าที่คาดว่าจะได้รับคืนของสินทรัพย์    หากมีราคา</t>
  </si>
  <si>
    <t xml:space="preserve">            บริษัทฯ พิจารณาการด้อยค่าของสินทรัพย์ ประเภทที่ดิน  อาคารและอุปกรณ์  เงินลงทุนและสินทรัพย์ที่ไม่มีตัวตน</t>
  </si>
  <si>
    <t xml:space="preserve">            มูลค่าที่คาดว่าจะได้รับคืนของสินทรัพย์  หมายถึง   ราคาขายสุทธิหรือมูลค่าจากการใช้ทรัพย์สิน    แล้วแต่ราคาใด</t>
  </si>
  <si>
    <t>7.  เงินลงทุนระยะยาว</t>
  </si>
  <si>
    <t xml:space="preserve">           เครื่องมือและอุปกรณ์</t>
  </si>
  <si>
    <t xml:space="preserve">      เงินลงทุนในบริษัทย่อย    บริษัทฯ จึงได้ปรับปรุงงบการเงินปี 2545   ย้อนหลังใหม่    โดยได้แสดงผลสะสมของการ</t>
  </si>
  <si>
    <t xml:space="preserve">     และเงินเบิกเกินบัญชีธนาคารและเงินกู้ยืม            บริษัทฯ   มิได้ใช้ตราสารอนุพันธ์ทางการเงินเพื่อป้องกันความเสี่ยง</t>
  </si>
  <si>
    <t xml:space="preserve">     ออกหนังสือค้ำประกัน ตามหมายเหตุ 17.1  (ณ วันที่ 31 ธันวาคม 2545 จำนวน 2,702,385.11 บาท)</t>
  </si>
  <si>
    <t xml:space="preserve">     และบริษัทฯ จะบันทึกกลับรายการจากการด้อยค่าต่อเมื่อมีข้อบ่งชี้ว่าการด้อยค่านั้นไม่มีอยู่อีกต่อไป หรือยังมีอยู่  แต่จะ</t>
  </si>
  <si>
    <t xml:space="preserve">      บจ. เอเชี่ยน พร็อพเพอร์ตี้</t>
  </si>
  <si>
    <t xml:space="preserve"> - 13 -</t>
  </si>
  <si>
    <t xml:space="preserve"> - เงินรับล่วงหน้า </t>
  </si>
  <si>
    <t xml:space="preserve">      บมจ. เอเชี่ยน พร็อพเพอร์ตี้ ดีเวลลอปเมนท์ </t>
  </si>
  <si>
    <t xml:space="preserve">      บจ. เอเชี่ยน พร็อพเพอร์ตี้ เรสซิเดนซ์ </t>
  </si>
  <si>
    <t xml:space="preserve">      บจ. เอเชี่ยน พร็อพเพอร์ตี้ (ลาดพร้าว) 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</si>
</sst>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);\(#,##0.00\)"/>
    <numFmt numFmtId="188" formatCode="#,##0.00_);[Red]\(#,##0.00\)"/>
    <numFmt numFmtId="189" formatCode="#,##0_);\(#,##0\)"/>
    <numFmt numFmtId="190" formatCode="#,##0.0_);\(#,##0.0\)"/>
    <numFmt numFmtId="191" formatCode="#,##0.000_);\(#,##0.000\)"/>
    <numFmt numFmtId="192" formatCode="#,##0.0000_);\(#,##0.0000\)"/>
    <numFmt numFmtId="193" formatCode="0.0%"/>
    <numFmt numFmtId="194" formatCode="#,##0.0_);[Red]\(#,##0.0\)"/>
    <numFmt numFmtId="195" formatCode="#,##0_);[Red]\(#,##0\)"/>
    <numFmt numFmtId="196" formatCode="_-* #,##0_-;\-* #,##0_-;_-* &quot;-&quot;??_-;_-@_-"/>
  </numFmts>
  <fonts count="7">
    <font>
      <sz val="14"/>
      <name val="Cordia New"/>
      <family val="0"/>
    </font>
    <font>
      <sz val="10"/>
      <name val="Courier"/>
      <family val="0"/>
    </font>
    <font>
      <sz val="16"/>
      <name val="AngsanaUPC"/>
      <family val="1"/>
    </font>
    <font>
      <sz val="16"/>
      <name val="Cordia New"/>
      <family val="0"/>
    </font>
    <font>
      <b/>
      <sz val="16"/>
      <name val="AngsanaUPC"/>
      <family val="1"/>
    </font>
    <font>
      <sz val="14"/>
      <name val="AngsanaUPC"/>
      <family val="1"/>
    </font>
    <font>
      <u val="single"/>
      <sz val="14"/>
      <name val="AngsanaUPC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1" fillId="0" borderId="0">
      <alignment/>
      <protection/>
    </xf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87" fontId="2" fillId="0" borderId="0" xfId="20" applyFont="1" applyAlignment="1" applyProtection="1">
      <alignment horizontal="left"/>
      <protection/>
    </xf>
    <xf numFmtId="187" fontId="2" fillId="0" borderId="0" xfId="20" applyFont="1" applyAlignment="1" applyProtection="1">
      <alignment horizontal="center"/>
      <protection/>
    </xf>
    <xf numFmtId="187" fontId="2" fillId="0" borderId="0" xfId="20" applyFont="1" applyAlignment="1" quotePrefix="1">
      <alignment horizontal="center"/>
      <protection/>
    </xf>
    <xf numFmtId="187" fontId="2" fillId="0" borderId="0" xfId="20" applyFont="1" applyAlignment="1">
      <alignment horizontal="center"/>
      <protection/>
    </xf>
    <xf numFmtId="187" fontId="2" fillId="0" borderId="0" xfId="20" applyFont="1" applyAlignment="1">
      <alignment/>
      <protection/>
    </xf>
    <xf numFmtId="0" fontId="2" fillId="0" borderId="0" xfId="0" applyFont="1" applyAlignment="1">
      <alignment/>
    </xf>
    <xf numFmtId="187" fontId="2" fillId="0" borderId="0" xfId="20" applyFont="1" applyAlignment="1" applyProtection="1">
      <alignment/>
      <protection/>
    </xf>
    <xf numFmtId="0" fontId="0" fillId="0" borderId="0" xfId="0" applyAlignment="1">
      <alignment/>
    </xf>
    <xf numFmtId="187" fontId="2" fillId="0" borderId="1" xfId="20" applyFont="1" applyBorder="1" applyAlignment="1" applyProtection="1">
      <alignment/>
      <protection/>
    </xf>
    <xf numFmtId="187" fontId="2" fillId="0" borderId="2" xfId="20" applyFont="1" applyBorder="1" applyAlignment="1" applyProtection="1">
      <alignment/>
      <protection/>
    </xf>
    <xf numFmtId="187" fontId="2" fillId="0" borderId="3" xfId="20" applyFont="1" applyBorder="1" applyAlignment="1" applyProtection="1">
      <alignment/>
      <protection/>
    </xf>
    <xf numFmtId="187" fontId="2" fillId="0" borderId="4" xfId="20" applyFont="1" applyBorder="1" applyAlignment="1" applyProtection="1">
      <alignment/>
      <protection/>
    </xf>
    <xf numFmtId="187" fontId="2" fillId="0" borderId="0" xfId="20" applyFont="1" applyBorder="1" applyAlignment="1" applyProtection="1">
      <alignment/>
      <protection/>
    </xf>
    <xf numFmtId="187" fontId="2" fillId="0" borderId="1" xfId="20" applyFont="1" applyBorder="1" applyAlignment="1">
      <alignment/>
      <protection/>
    </xf>
    <xf numFmtId="187" fontId="2" fillId="0" borderId="2" xfId="20" applyFont="1" applyBorder="1" applyAlignment="1">
      <alignment/>
      <protection/>
    </xf>
    <xf numFmtId="187" fontId="2" fillId="0" borderId="0" xfId="20" applyFont="1" applyBorder="1" applyAlignment="1">
      <alignment/>
      <protection/>
    </xf>
    <xf numFmtId="187" fontId="2" fillId="0" borderId="3" xfId="20" applyFont="1" applyBorder="1" applyAlignment="1">
      <alignment/>
      <protection/>
    </xf>
    <xf numFmtId="0" fontId="2" fillId="0" borderId="0" xfId="0" applyFont="1" applyAlignment="1" quotePrefix="1">
      <alignment horizontal="left"/>
    </xf>
    <xf numFmtId="187" fontId="2" fillId="0" borderId="0" xfId="20" applyFont="1" applyAlignment="1" applyProtection="1" quotePrefix="1">
      <alignment horizontal="left"/>
      <protection/>
    </xf>
    <xf numFmtId="187" fontId="2" fillId="0" borderId="0" xfId="20" applyFont="1" applyAlignment="1">
      <alignment horizontal="left"/>
      <protection/>
    </xf>
    <xf numFmtId="189" fontId="2" fillId="0" borderId="0" xfId="2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87" fontId="2" fillId="0" borderId="5" xfId="20" applyFont="1" applyBorder="1" applyAlignment="1">
      <alignment horizontal="center"/>
      <protection/>
    </xf>
    <xf numFmtId="187" fontId="2" fillId="0" borderId="5" xfId="20" applyFont="1" applyBorder="1" applyAlignment="1" applyProtection="1">
      <alignment horizontal="center"/>
      <protection/>
    </xf>
    <xf numFmtId="187" fontId="2" fillId="0" borderId="0" xfId="20" applyFont="1" applyAlignment="1">
      <alignment horizontal="right"/>
      <protection/>
    </xf>
    <xf numFmtId="0" fontId="3" fillId="0" borderId="0" xfId="0" applyFont="1" applyAlignment="1">
      <alignment/>
    </xf>
    <xf numFmtId="189" fontId="2" fillId="0" borderId="0" xfId="20" applyNumberFormat="1" applyFont="1" applyAlignment="1">
      <alignment horizontal="center"/>
      <protection/>
    </xf>
    <xf numFmtId="187" fontId="2" fillId="0" borderId="1" xfId="20" applyFont="1" applyBorder="1" applyAlignment="1" applyProtection="1">
      <alignment horizontal="center"/>
      <protection/>
    </xf>
    <xf numFmtId="187" fontId="2" fillId="0" borderId="3" xfId="20" applyFont="1" applyBorder="1" applyAlignment="1" applyProtection="1">
      <alignment horizontal="center"/>
      <protection/>
    </xf>
    <xf numFmtId="187" fontId="2" fillId="0" borderId="1" xfId="20" applyFont="1" applyBorder="1" applyAlignment="1">
      <alignment horizontal="right"/>
      <protection/>
    </xf>
    <xf numFmtId="188" fontId="2" fillId="0" borderId="0" xfId="20" applyNumberFormat="1" applyFont="1" applyAlignment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2" fillId="0" borderId="0" xfId="20" applyNumberFormat="1" applyFont="1" applyAlignment="1" applyProtection="1">
      <alignment horizontal="left"/>
      <protection/>
    </xf>
    <xf numFmtId="188" fontId="2" fillId="0" borderId="0" xfId="20" applyNumberFormat="1" applyFont="1" applyAlignment="1">
      <alignment horizontal="center"/>
      <protection/>
    </xf>
    <xf numFmtId="188" fontId="2" fillId="0" borderId="0" xfId="20" applyNumberFormat="1" applyFont="1" applyAlignment="1" quotePrefix="1">
      <alignment horizontal="center"/>
      <protection/>
    </xf>
    <xf numFmtId="188" fontId="2" fillId="0" borderId="2" xfId="20" applyNumberFormat="1" applyFont="1" applyBorder="1" applyAlignment="1">
      <alignment/>
      <protection/>
    </xf>
    <xf numFmtId="188" fontId="2" fillId="0" borderId="0" xfId="20" applyNumberFormat="1" applyFont="1" applyAlignment="1" applyProtection="1" quotePrefix="1">
      <alignment horizontal="left"/>
      <protection/>
    </xf>
    <xf numFmtId="188" fontId="2" fillId="0" borderId="0" xfId="20" applyNumberFormat="1" applyFont="1" applyBorder="1" applyAlignment="1">
      <alignment/>
      <protection/>
    </xf>
    <xf numFmtId="188" fontId="2" fillId="0" borderId="1" xfId="20" applyNumberFormat="1" applyFont="1" applyBorder="1" applyAlignment="1">
      <alignment/>
      <protection/>
    </xf>
    <xf numFmtId="188" fontId="2" fillId="0" borderId="2" xfId="0" applyNumberFormat="1" applyFont="1" applyBorder="1" applyAlignment="1">
      <alignment/>
    </xf>
    <xf numFmtId="188" fontId="2" fillId="0" borderId="0" xfId="0" applyNumberFormat="1" applyFont="1" applyAlignment="1">
      <alignment horizontal="left"/>
    </xf>
    <xf numFmtId="188" fontId="2" fillId="0" borderId="0" xfId="20" applyNumberFormat="1" applyFont="1" applyAlignment="1">
      <alignment horizontal="left"/>
      <protection/>
    </xf>
    <xf numFmtId="188" fontId="2" fillId="0" borderId="0" xfId="0" applyNumberFormat="1" applyFont="1" applyAlignment="1">
      <alignment horizontal="center"/>
    </xf>
    <xf numFmtId="187" fontId="2" fillId="0" borderId="0" xfId="20" applyFont="1" applyAlignment="1" applyProtection="1">
      <alignment horizontal="right"/>
      <protection/>
    </xf>
    <xf numFmtId="187" fontId="2" fillId="0" borderId="0" xfId="20" applyFont="1" applyAlignment="1" quotePrefix="1">
      <alignment/>
      <protection/>
    </xf>
    <xf numFmtId="43" fontId="2" fillId="0" borderId="0" xfId="15" applyFont="1" applyAlignment="1">
      <alignment/>
    </xf>
    <xf numFmtId="187" fontId="2" fillId="0" borderId="0" xfId="20" applyFont="1">
      <alignment/>
      <protection/>
    </xf>
    <xf numFmtId="0" fontId="0" fillId="0" borderId="0" xfId="0" applyBorder="1" applyAlignment="1">
      <alignment/>
    </xf>
    <xf numFmtId="187" fontId="2" fillId="0" borderId="0" xfId="20" applyNumberFormat="1" applyFont="1" applyAlignment="1">
      <alignment/>
      <protection/>
    </xf>
    <xf numFmtId="188" fontId="4" fillId="0" borderId="0" xfId="20" applyNumberFormat="1" applyFont="1" applyAlignment="1" applyProtection="1">
      <alignment horizontal="left"/>
      <protection/>
    </xf>
    <xf numFmtId="188" fontId="2" fillId="0" borderId="3" xfId="20" applyNumberFormat="1" applyFont="1" applyBorder="1" applyAlignment="1">
      <alignment/>
      <protection/>
    </xf>
    <xf numFmtId="188" fontId="2" fillId="0" borderId="0" xfId="0" applyNumberFormat="1" applyFont="1" applyBorder="1" applyAlignment="1">
      <alignment/>
    </xf>
    <xf numFmtId="188" fontId="2" fillId="0" borderId="0" xfId="20" applyNumberFormat="1" applyFont="1" applyBorder="1" applyAlignment="1" applyProtection="1">
      <alignment horizontal="left"/>
      <protection/>
    </xf>
    <xf numFmtId="188" fontId="5" fillId="0" borderId="0" xfId="20" applyNumberFormat="1" applyFont="1" applyAlignment="1">
      <alignment/>
      <protection/>
    </xf>
    <xf numFmtId="188" fontId="5" fillId="0" borderId="0" xfId="20" applyNumberFormat="1" applyFont="1" applyAlignment="1" applyProtection="1">
      <alignment horizontal="left"/>
      <protection/>
    </xf>
    <xf numFmtId="188" fontId="5" fillId="0" borderId="0" xfId="20" applyNumberFormat="1" applyFont="1" applyBorder="1" applyAlignment="1">
      <alignment/>
      <protection/>
    </xf>
    <xf numFmtId="188" fontId="5" fillId="0" borderId="0" xfId="0" applyNumberFormat="1" applyFont="1" applyAlignment="1">
      <alignment/>
    </xf>
    <xf numFmtId="188" fontId="5" fillId="0" borderId="0" xfId="0" applyNumberFormat="1" applyFont="1" applyBorder="1" applyAlignment="1">
      <alignment/>
    </xf>
    <xf numFmtId="188" fontId="5" fillId="0" borderId="0" xfId="20" applyNumberFormat="1" applyFont="1" applyBorder="1" applyAlignment="1" quotePrefix="1">
      <alignment horizontal="center"/>
      <protection/>
    </xf>
    <xf numFmtId="188" fontId="5" fillId="0" borderId="0" xfId="20" applyNumberFormat="1" applyFont="1" applyBorder="1" applyAlignment="1" applyProtection="1">
      <alignment horizontal="left"/>
      <protection/>
    </xf>
    <xf numFmtId="188" fontId="2" fillId="0" borderId="0" xfId="0" applyNumberFormat="1" applyFont="1" applyBorder="1" applyAlignment="1" quotePrefix="1">
      <alignment/>
    </xf>
    <xf numFmtId="188" fontId="2" fillId="0" borderId="0" xfId="20" applyNumberFormat="1" applyFont="1" applyBorder="1" applyAlignment="1">
      <alignment horizontal="center"/>
      <protection/>
    </xf>
    <xf numFmtId="188" fontId="2" fillId="0" borderId="0" xfId="20" applyNumberFormat="1" applyFont="1" applyBorder="1" applyAlignment="1">
      <alignment horizontal="right"/>
      <protection/>
    </xf>
    <xf numFmtId="188" fontId="2" fillId="0" borderId="3" xfId="0" applyNumberFormat="1" applyFont="1" applyBorder="1" applyAlignment="1">
      <alignment/>
    </xf>
    <xf numFmtId="188" fontId="2" fillId="0" borderId="0" xfId="20" applyNumberFormat="1" applyFont="1" applyAlignment="1" quotePrefix="1">
      <alignment/>
      <protection/>
    </xf>
    <xf numFmtId="187" fontId="2" fillId="0" borderId="0" xfId="20" applyFont="1" applyAlignment="1" quotePrefix="1">
      <alignment horizontal="center"/>
      <protection/>
    </xf>
    <xf numFmtId="187" fontId="2" fillId="0" borderId="0" xfId="2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87" fontId="2" fillId="0" borderId="0" xfId="20" applyFont="1" applyAlignment="1" applyProtection="1" quotePrefix="1">
      <alignment horizontal="center"/>
      <protection/>
    </xf>
    <xf numFmtId="188" fontId="2" fillId="0" borderId="0" xfId="0" applyNumberFormat="1" applyFont="1" applyAlignment="1">
      <alignment horizontal="center"/>
    </xf>
    <xf numFmtId="188" fontId="2" fillId="0" borderId="0" xfId="20" applyNumberFormat="1" applyFont="1" applyAlignment="1" applyProtection="1">
      <alignment horizontal="center"/>
      <protection/>
    </xf>
    <xf numFmtId="188" fontId="2" fillId="0" borderId="0" xfId="20" applyNumberFormat="1" applyFont="1" applyAlignment="1" applyProtection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271"/>
  <sheetViews>
    <sheetView zoomScale="95" zoomScaleNormal="95" workbookViewId="0" topLeftCell="A1">
      <selection activeCell="H11" sqref="H11"/>
    </sheetView>
  </sheetViews>
  <sheetFormatPr defaultColWidth="9.140625" defaultRowHeight="25.5" customHeight="1"/>
  <cols>
    <col min="1" max="1" width="2.57421875" style="7" customWidth="1"/>
    <col min="2" max="5" width="8.7109375" style="7" customWidth="1"/>
    <col min="6" max="6" width="7.8515625" style="7" customWidth="1"/>
    <col min="7" max="7" width="0.85546875" style="7" customWidth="1"/>
    <col min="8" max="8" width="15.140625" style="7" customWidth="1"/>
    <col min="9" max="9" width="1.8515625" style="7" customWidth="1"/>
    <col min="10" max="10" width="15.140625" style="7" customWidth="1"/>
    <col min="11" max="11" width="1.7109375" style="7" customWidth="1"/>
    <col min="12" max="12" width="15.140625" style="7" bestFit="1" customWidth="1"/>
    <col min="13" max="13" width="2.140625" style="7" customWidth="1"/>
    <col min="14" max="16384" width="9.140625" style="7" customWidth="1"/>
  </cols>
  <sheetData>
    <row r="8" spans="3:9" ht="25.5" customHeight="1">
      <c r="C8" s="70" t="s">
        <v>278</v>
      </c>
      <c r="D8" s="70"/>
      <c r="E8" s="70"/>
      <c r="F8" s="70"/>
      <c r="G8" s="70"/>
      <c r="H8" s="70"/>
      <c r="I8" s="70"/>
    </row>
    <row r="9" spans="1:14" ht="30" customHeight="1">
      <c r="A9" s="6"/>
      <c r="B9" s="6"/>
      <c r="C9" s="69" t="s">
        <v>236</v>
      </c>
      <c r="D9" s="69"/>
      <c r="E9" s="69"/>
      <c r="F9" s="69"/>
      <c r="G9" s="69"/>
      <c r="H9" s="69"/>
      <c r="I9" s="69"/>
      <c r="J9" s="6"/>
      <c r="K9" s="6"/>
      <c r="L9" s="6"/>
      <c r="M9" s="6"/>
      <c r="N9" s="6"/>
    </row>
    <row r="10" spans="1:14" ht="30" customHeight="1">
      <c r="A10" s="6"/>
      <c r="B10" s="6"/>
      <c r="C10" s="71" t="s">
        <v>272</v>
      </c>
      <c r="D10" s="69"/>
      <c r="E10" s="69"/>
      <c r="F10" s="69"/>
      <c r="G10" s="69"/>
      <c r="H10" s="69"/>
      <c r="I10" s="69"/>
      <c r="J10" s="6"/>
      <c r="K10" s="6"/>
      <c r="L10" s="6"/>
      <c r="M10" s="6"/>
      <c r="N10" s="6"/>
    </row>
    <row r="11" spans="1:14" ht="26.25" customHeight="1">
      <c r="A11" s="6"/>
      <c r="B11" s="6"/>
      <c r="C11" s="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6.25" customHeight="1">
      <c r="A12" s="6"/>
      <c r="B12" s="6"/>
      <c r="C12" s="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6.25" customHeight="1">
      <c r="A13" s="6"/>
      <c r="B13" s="6"/>
      <c r="C13" s="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6.25" customHeight="1">
      <c r="A14" s="6"/>
      <c r="B14" s="6"/>
      <c r="C14" s="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6.25" customHeight="1">
      <c r="A15" s="6"/>
      <c r="B15" s="69" t="s">
        <v>237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"/>
      <c r="N15" s="6"/>
    </row>
    <row r="16" spans="1:14" ht="26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6.25" customHeight="1">
      <c r="A17" s="6"/>
      <c r="B17" s="2" t="s">
        <v>279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6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M18" s="6"/>
      <c r="N18" s="6"/>
    </row>
    <row r="19" spans="1:13" s="9" customFormat="1" ht="26.25" customHeight="1">
      <c r="A19" s="7"/>
      <c r="B19" s="7"/>
      <c r="C19" s="19" t="s">
        <v>280</v>
      </c>
      <c r="D19" s="7"/>
      <c r="E19" s="7"/>
      <c r="F19" s="7"/>
      <c r="G19" s="7"/>
      <c r="H19" s="7"/>
      <c r="I19" s="7"/>
      <c r="J19" s="7"/>
      <c r="L19" s="7"/>
      <c r="M19" s="7"/>
    </row>
    <row r="20" spans="1:13" s="9" customFormat="1" ht="26.25" customHeight="1">
      <c r="A20" s="7"/>
      <c r="B20" s="7" t="s">
        <v>281</v>
      </c>
      <c r="C20" s="7"/>
      <c r="D20" s="7"/>
      <c r="E20" s="7"/>
      <c r="F20" s="7"/>
      <c r="G20" s="7"/>
      <c r="H20" s="7"/>
      <c r="I20" s="7"/>
      <c r="J20" s="7"/>
      <c r="L20" s="7"/>
      <c r="M20" s="7"/>
    </row>
    <row r="21" spans="1:13" s="9" customFormat="1" ht="26.25" customHeight="1">
      <c r="A21" s="7"/>
      <c r="B21" s="7" t="s">
        <v>282</v>
      </c>
      <c r="C21" s="7"/>
      <c r="D21" s="7"/>
      <c r="E21" s="7"/>
      <c r="F21" s="7"/>
      <c r="G21" s="7"/>
      <c r="H21" s="7"/>
      <c r="I21" s="7"/>
      <c r="J21" s="7"/>
      <c r="L21" s="7"/>
      <c r="M21" s="7"/>
    </row>
    <row r="22" spans="1:13" s="9" customFormat="1" ht="26.25" customHeight="1">
      <c r="A22" s="7"/>
      <c r="B22" s="7" t="s">
        <v>283</v>
      </c>
      <c r="C22" s="7"/>
      <c r="D22" s="7"/>
      <c r="E22" s="7"/>
      <c r="F22" s="7"/>
      <c r="G22" s="7"/>
      <c r="H22" s="7"/>
      <c r="I22" s="7"/>
      <c r="J22" s="7"/>
      <c r="L22" s="7"/>
      <c r="M22" s="7"/>
    </row>
    <row r="23" spans="1:13" s="9" customFormat="1" ht="26.25" customHeight="1">
      <c r="A23" s="7"/>
      <c r="B23" s="7" t="s">
        <v>417</v>
      </c>
      <c r="C23" s="7"/>
      <c r="D23" s="7"/>
      <c r="E23" s="7"/>
      <c r="F23" s="7"/>
      <c r="G23" s="7"/>
      <c r="H23" s="7"/>
      <c r="I23" s="7"/>
      <c r="J23" s="7"/>
      <c r="M23" s="7"/>
    </row>
    <row r="24" spans="1:13" s="9" customFormat="1" ht="26.25" customHeight="1">
      <c r="A24" s="7"/>
      <c r="B24" s="7" t="s">
        <v>405</v>
      </c>
      <c r="C24" s="7"/>
      <c r="D24" s="7"/>
      <c r="E24" s="7"/>
      <c r="F24" s="7"/>
      <c r="G24" s="7"/>
      <c r="H24" s="7"/>
      <c r="I24" s="7"/>
      <c r="J24" s="7"/>
      <c r="M24" s="7"/>
    </row>
    <row r="25" spans="1:13" s="9" customFormat="1" ht="26.25" customHeight="1">
      <c r="A25" s="7"/>
      <c r="B25" s="7"/>
      <c r="C25" s="7" t="s">
        <v>284</v>
      </c>
      <c r="D25" s="7"/>
      <c r="E25" s="7"/>
      <c r="F25" s="7"/>
      <c r="G25" s="7"/>
      <c r="H25" s="7"/>
      <c r="I25" s="7"/>
      <c r="J25" s="7"/>
      <c r="L25" s="7"/>
      <c r="M25" s="7"/>
    </row>
    <row r="26" spans="1:13" s="9" customFormat="1" ht="26.25" customHeight="1">
      <c r="A26" s="7"/>
      <c r="B26" s="7" t="s">
        <v>285</v>
      </c>
      <c r="C26" s="7"/>
      <c r="D26" s="7"/>
      <c r="E26" s="7"/>
      <c r="F26" s="7"/>
      <c r="G26" s="7"/>
      <c r="H26" s="7"/>
      <c r="I26" s="7"/>
      <c r="J26" s="7"/>
      <c r="L26" s="7"/>
      <c r="M26" s="7"/>
    </row>
    <row r="27" spans="1:13" s="9" customFormat="1" ht="26.25" customHeight="1">
      <c r="A27" s="7"/>
      <c r="B27" s="7" t="s">
        <v>208</v>
      </c>
      <c r="C27" s="7"/>
      <c r="D27" s="7"/>
      <c r="E27" s="7"/>
      <c r="F27" s="7"/>
      <c r="G27" s="7"/>
      <c r="H27" s="7"/>
      <c r="I27" s="7"/>
      <c r="J27" s="7"/>
      <c r="L27" s="7"/>
      <c r="M27" s="7"/>
    </row>
    <row r="28" spans="1:13" s="9" customFormat="1" ht="26.25" customHeight="1">
      <c r="A28" s="7"/>
      <c r="B28" s="7" t="s">
        <v>209</v>
      </c>
      <c r="C28" s="7"/>
      <c r="D28" s="7"/>
      <c r="E28" s="7"/>
      <c r="F28" s="7"/>
      <c r="G28" s="7"/>
      <c r="H28" s="7"/>
      <c r="I28" s="7"/>
      <c r="J28" s="7"/>
      <c r="L28" s="7"/>
      <c r="M28" s="7"/>
    </row>
    <row r="29" spans="1:13" s="9" customFormat="1" ht="26.25" customHeight="1">
      <c r="A29" s="7"/>
      <c r="B29" s="7" t="s">
        <v>210</v>
      </c>
      <c r="C29" s="7"/>
      <c r="D29" s="7"/>
      <c r="E29" s="7"/>
      <c r="F29" s="7"/>
      <c r="G29" s="7"/>
      <c r="H29" s="7"/>
      <c r="I29" s="7"/>
      <c r="J29" s="7"/>
      <c r="L29" s="7"/>
      <c r="M29" s="7"/>
    </row>
    <row r="30" spans="1:13" s="9" customFormat="1" ht="26.25" customHeight="1">
      <c r="A30" s="7"/>
      <c r="B30" s="7" t="s">
        <v>212</v>
      </c>
      <c r="C30" s="7"/>
      <c r="D30" s="7"/>
      <c r="E30" s="7"/>
      <c r="F30" s="7"/>
      <c r="G30" s="7"/>
      <c r="H30" s="7"/>
      <c r="I30" s="7"/>
      <c r="J30" s="7"/>
      <c r="L30" s="7"/>
      <c r="M30" s="7"/>
    </row>
    <row r="31" spans="1:13" s="9" customFormat="1" ht="26.25" customHeight="1">
      <c r="A31" s="7"/>
      <c r="B31" s="7" t="s">
        <v>211</v>
      </c>
      <c r="C31" s="7"/>
      <c r="D31" s="7"/>
      <c r="E31" s="7"/>
      <c r="F31" s="7"/>
      <c r="G31" s="7"/>
      <c r="H31" s="7"/>
      <c r="I31" s="7"/>
      <c r="J31" s="7"/>
      <c r="L31" s="7"/>
      <c r="M31" s="7"/>
    </row>
    <row r="32" spans="1:13" s="9" customFormat="1" ht="26.25" customHeight="1">
      <c r="A32" s="7"/>
      <c r="B32" s="7"/>
      <c r="C32" s="19" t="s">
        <v>213</v>
      </c>
      <c r="D32" s="7"/>
      <c r="E32" s="7"/>
      <c r="F32" s="7"/>
      <c r="G32" s="7"/>
      <c r="H32" s="7"/>
      <c r="I32" s="7"/>
      <c r="J32" s="7"/>
      <c r="L32" s="7"/>
      <c r="M32" s="7"/>
    </row>
    <row r="33" spans="1:13" s="9" customFormat="1" ht="26.25" customHeight="1">
      <c r="A33" s="7"/>
      <c r="B33" s="7" t="s">
        <v>287</v>
      </c>
      <c r="C33" s="7"/>
      <c r="D33" s="7"/>
      <c r="E33" s="7"/>
      <c r="F33" s="7"/>
      <c r="G33" s="7"/>
      <c r="H33" s="7"/>
      <c r="I33" s="7"/>
      <c r="J33" s="7"/>
      <c r="L33" s="7"/>
      <c r="M33" s="7"/>
    </row>
    <row r="34" spans="1:13" s="9" customFormat="1" ht="26.25" customHeight="1">
      <c r="A34" s="7"/>
      <c r="B34" s="7" t="s">
        <v>286</v>
      </c>
      <c r="C34" s="7"/>
      <c r="D34" s="7"/>
      <c r="E34" s="7"/>
      <c r="F34" s="7"/>
      <c r="G34" s="7"/>
      <c r="H34" s="7"/>
      <c r="I34" s="7"/>
      <c r="J34" s="7"/>
      <c r="L34" s="7"/>
      <c r="M34" s="7"/>
    </row>
    <row r="35" spans="1:13" s="9" customFormat="1" ht="26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L35" s="7"/>
      <c r="M35" s="7"/>
    </row>
    <row r="36" spans="1:13" s="9" customFormat="1" ht="24.75" customHeight="1">
      <c r="A36" s="7"/>
      <c r="B36" s="70" t="s">
        <v>388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"/>
    </row>
    <row r="37" spans="1:13" s="9" customFormat="1" ht="24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L37" s="7"/>
      <c r="M37" s="7"/>
    </row>
    <row r="38" spans="1:13" s="9" customFormat="1" ht="24.75" customHeight="1">
      <c r="A38" s="7"/>
      <c r="B38" s="7"/>
      <c r="C38" s="7" t="s">
        <v>398</v>
      </c>
      <c r="D38" s="7"/>
      <c r="E38" s="7"/>
      <c r="F38" s="7"/>
      <c r="G38" s="7"/>
      <c r="H38" s="7"/>
      <c r="I38" s="7"/>
      <c r="J38" s="7"/>
      <c r="L38" s="7"/>
      <c r="M38" s="7"/>
    </row>
    <row r="39" spans="1:13" s="9" customFormat="1" ht="24.75" customHeight="1">
      <c r="A39" s="7"/>
      <c r="B39" s="7" t="s">
        <v>399</v>
      </c>
      <c r="C39" s="7"/>
      <c r="D39" s="7"/>
      <c r="E39" s="7"/>
      <c r="F39" s="7"/>
      <c r="G39" s="7"/>
      <c r="H39" s="7"/>
      <c r="I39" s="7"/>
      <c r="J39" s="7"/>
      <c r="L39" s="7"/>
      <c r="M39" s="7"/>
    </row>
    <row r="40" spans="1:13" s="9" customFormat="1" ht="24.75" customHeight="1">
      <c r="A40" s="7"/>
      <c r="B40" s="7" t="s">
        <v>400</v>
      </c>
      <c r="C40" s="7"/>
      <c r="D40" s="7"/>
      <c r="E40" s="7"/>
      <c r="F40" s="7"/>
      <c r="G40" s="7"/>
      <c r="H40" s="7"/>
      <c r="I40" s="7"/>
      <c r="J40" s="7"/>
      <c r="L40" s="7"/>
      <c r="M40" s="7"/>
    </row>
    <row r="41" spans="1:13" s="9" customFormat="1" ht="24.75" customHeight="1">
      <c r="A41" s="7"/>
      <c r="B41" s="7" t="s">
        <v>401</v>
      </c>
      <c r="C41" s="7"/>
      <c r="D41" s="7"/>
      <c r="E41" s="7"/>
      <c r="F41" s="7"/>
      <c r="G41" s="7"/>
      <c r="H41" s="7"/>
      <c r="I41" s="7"/>
      <c r="J41" s="7"/>
      <c r="L41" s="7"/>
      <c r="M41" s="7"/>
    </row>
    <row r="42" spans="1:13" s="9" customFormat="1" ht="24.75" customHeight="1">
      <c r="A42" s="7"/>
      <c r="B42" s="7" t="s">
        <v>402</v>
      </c>
      <c r="C42" s="7"/>
      <c r="D42" s="7"/>
      <c r="E42" s="7"/>
      <c r="F42" s="7"/>
      <c r="G42" s="7"/>
      <c r="H42" s="7"/>
      <c r="I42" s="7"/>
      <c r="J42" s="7"/>
      <c r="L42" s="7"/>
      <c r="M42" s="7"/>
    </row>
    <row r="43" spans="1:13" s="9" customFormat="1" ht="24.75" customHeight="1">
      <c r="A43" s="7"/>
      <c r="B43" s="7" t="s">
        <v>403</v>
      </c>
      <c r="C43" s="7"/>
      <c r="D43" s="7"/>
      <c r="E43" s="7"/>
      <c r="F43" s="7"/>
      <c r="G43" s="7"/>
      <c r="H43" s="7"/>
      <c r="I43" s="7"/>
      <c r="J43" s="7"/>
      <c r="L43" s="7"/>
      <c r="M43" s="7"/>
    </row>
    <row r="44" spans="1:13" s="9" customFormat="1" ht="24.75" customHeight="1">
      <c r="A44" s="7"/>
      <c r="B44" s="7" t="s">
        <v>404</v>
      </c>
      <c r="C44" s="7"/>
      <c r="D44" s="7"/>
      <c r="E44" s="7"/>
      <c r="F44" s="7"/>
      <c r="G44" s="7"/>
      <c r="H44" s="7"/>
      <c r="I44" s="7"/>
      <c r="J44" s="7"/>
      <c r="L44" s="7"/>
      <c r="M44" s="7"/>
    </row>
    <row r="45" spans="1:13" s="9" customFormat="1" ht="24.75" customHeight="1">
      <c r="A45" s="7"/>
      <c r="B45" s="7" t="s">
        <v>386</v>
      </c>
      <c r="C45" s="7"/>
      <c r="D45" s="7"/>
      <c r="E45" s="7"/>
      <c r="F45" s="7"/>
      <c r="G45" s="7"/>
      <c r="H45" s="7"/>
      <c r="I45" s="7"/>
      <c r="J45" s="7"/>
      <c r="L45" s="7"/>
      <c r="M45" s="7"/>
    </row>
    <row r="46" spans="1:13" s="9" customFormat="1" ht="24.75" customHeight="1">
      <c r="A46" s="7"/>
      <c r="B46" s="7" t="s">
        <v>387</v>
      </c>
      <c r="C46" s="7"/>
      <c r="D46" s="7"/>
      <c r="E46" s="7"/>
      <c r="F46" s="7"/>
      <c r="G46" s="7"/>
      <c r="H46" s="7"/>
      <c r="I46" s="7"/>
      <c r="J46" s="7"/>
      <c r="L46" s="7"/>
      <c r="M46" s="7"/>
    </row>
    <row r="47" spans="1:14" ht="24.75" customHeight="1">
      <c r="A47" s="6"/>
      <c r="B47" s="6"/>
      <c r="C47" s="6"/>
      <c r="D47" s="6"/>
      <c r="H47" s="6"/>
      <c r="I47" s="6"/>
      <c r="J47" s="6"/>
      <c r="K47" s="6"/>
      <c r="L47" s="6"/>
      <c r="M47" s="6"/>
      <c r="N47" s="6"/>
    </row>
    <row r="48" spans="1:14" ht="24.75" customHeight="1">
      <c r="A48" s="6"/>
      <c r="B48" s="6"/>
      <c r="C48" s="6"/>
      <c r="D48" s="6"/>
      <c r="H48" s="7" t="s">
        <v>256</v>
      </c>
      <c r="J48" s="6"/>
      <c r="K48" s="6"/>
      <c r="L48" s="6"/>
      <c r="M48" s="6"/>
      <c r="N48" s="6"/>
    </row>
    <row r="49" spans="1:14" ht="24.75" customHeight="1">
      <c r="A49" s="6"/>
      <c r="B49" s="6"/>
      <c r="C49" s="6"/>
      <c r="D49" s="6"/>
      <c r="H49" s="6"/>
      <c r="J49" s="6"/>
      <c r="K49" s="6"/>
      <c r="L49" s="6"/>
      <c r="M49" s="6"/>
      <c r="N49" s="6"/>
    </row>
    <row r="50" spans="1:14" ht="24.75" customHeight="1">
      <c r="A50" s="6"/>
      <c r="B50" s="6"/>
      <c r="C50" s="6"/>
      <c r="D50" s="6"/>
      <c r="H50" s="6"/>
      <c r="J50" s="6"/>
      <c r="K50" s="6"/>
      <c r="L50" s="6"/>
      <c r="M50" s="6"/>
      <c r="N50" s="6"/>
    </row>
    <row r="51" spans="1:14" ht="24.75" customHeight="1">
      <c r="A51" s="6"/>
      <c r="B51" s="6"/>
      <c r="C51" s="6"/>
      <c r="D51" s="6"/>
      <c r="H51" s="6"/>
      <c r="J51" s="6"/>
      <c r="K51" s="6"/>
      <c r="L51" s="6"/>
      <c r="M51" s="6"/>
      <c r="N51" s="6"/>
    </row>
    <row r="52" spans="1:14" ht="24.75" customHeight="1">
      <c r="A52" s="6"/>
      <c r="B52" s="6"/>
      <c r="C52" s="6"/>
      <c r="D52" s="6"/>
      <c r="H52" s="2" t="s">
        <v>258</v>
      </c>
      <c r="J52" s="6"/>
      <c r="K52" s="6"/>
      <c r="L52" s="6"/>
      <c r="M52" s="6"/>
      <c r="N52" s="6"/>
    </row>
    <row r="53" spans="1:14" ht="24.75" customHeight="1">
      <c r="A53" s="6"/>
      <c r="B53" s="6"/>
      <c r="C53" s="6"/>
      <c r="D53" s="6"/>
      <c r="H53" s="2" t="s">
        <v>257</v>
      </c>
      <c r="J53" s="6"/>
      <c r="K53" s="6"/>
      <c r="L53" s="6"/>
      <c r="M53" s="6"/>
      <c r="N53" s="6"/>
    </row>
    <row r="54" spans="1:14" ht="24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24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24" customHeight="1">
      <c r="A56" s="6"/>
      <c r="B56" s="20" t="s">
        <v>346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24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14" ht="24" customHeight="1">
      <c r="B58" s="69" t="s">
        <v>278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"/>
      <c r="N58" s="6"/>
    </row>
    <row r="59" spans="2:14" ht="24" customHeight="1">
      <c r="B59" s="69" t="s">
        <v>233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"/>
      <c r="N59" s="6"/>
    </row>
    <row r="60" spans="2:14" ht="24" customHeight="1">
      <c r="B60" s="71" t="s">
        <v>272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6"/>
      <c r="N60" s="6"/>
    </row>
    <row r="61" spans="1:14" ht="24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24" customHeight="1">
      <c r="A62" s="6"/>
      <c r="B62" s="69" t="s">
        <v>276</v>
      </c>
      <c r="C62" s="69"/>
      <c r="D62" s="69"/>
      <c r="E62" s="69"/>
      <c r="F62" s="69"/>
      <c r="G62" s="3"/>
      <c r="H62" s="3" t="s">
        <v>270</v>
      </c>
      <c r="J62" s="4"/>
      <c r="K62" s="4" t="s">
        <v>274</v>
      </c>
      <c r="L62" s="4"/>
      <c r="M62" s="6"/>
      <c r="N62" s="6"/>
    </row>
    <row r="63" spans="1:14" ht="24" customHeight="1">
      <c r="A63" s="6"/>
      <c r="B63" s="2" t="s">
        <v>214</v>
      </c>
      <c r="C63" s="6"/>
      <c r="D63" s="6"/>
      <c r="E63" s="6"/>
      <c r="F63" s="6"/>
      <c r="G63" s="6"/>
      <c r="H63" s="6"/>
      <c r="I63" s="6"/>
      <c r="J63" s="6"/>
      <c r="K63" s="6"/>
      <c r="L63" s="5" t="s">
        <v>362</v>
      </c>
      <c r="M63" s="6"/>
      <c r="N63" s="6"/>
    </row>
    <row r="64" spans="1:14" ht="24" customHeight="1">
      <c r="A64" s="6"/>
      <c r="B64" s="2" t="s">
        <v>1</v>
      </c>
      <c r="D64" s="6"/>
      <c r="E64" s="6"/>
      <c r="F64" s="6"/>
      <c r="G64" s="6"/>
      <c r="H64" s="23">
        <v>3</v>
      </c>
      <c r="J64" s="8">
        <f>+หมายเหตุ!I85</f>
        <v>43459960.11</v>
      </c>
      <c r="K64" s="6"/>
      <c r="L64" s="8">
        <f>+หมายเหตุ!K85</f>
        <v>19311328.78</v>
      </c>
      <c r="M64" s="6"/>
      <c r="N64" s="6"/>
    </row>
    <row r="65" spans="1:14" ht="24" customHeight="1">
      <c r="A65" s="6"/>
      <c r="B65" s="2" t="s">
        <v>85</v>
      </c>
      <c r="D65" s="6"/>
      <c r="E65" s="6"/>
      <c r="F65" s="6"/>
      <c r="G65" s="6"/>
      <c r="H65" s="23"/>
      <c r="J65" s="8">
        <v>5000000</v>
      </c>
      <c r="K65" s="6"/>
      <c r="L65" s="8">
        <v>5000000</v>
      </c>
      <c r="M65" s="6"/>
      <c r="N65" s="6"/>
    </row>
    <row r="66" spans="1:14" ht="24" customHeight="1">
      <c r="A66" s="6"/>
      <c r="B66" s="2" t="s">
        <v>303</v>
      </c>
      <c r="D66" s="6"/>
      <c r="E66" s="6"/>
      <c r="F66" s="6"/>
      <c r="G66" s="6"/>
      <c r="H66" s="23">
        <v>4</v>
      </c>
      <c r="J66" s="8">
        <v>41536130.4</v>
      </c>
      <c r="K66" s="6"/>
      <c r="L66" s="8">
        <v>25308345.52</v>
      </c>
      <c r="M66" s="6"/>
      <c r="N66" s="6"/>
    </row>
    <row r="67" spans="1:14" ht="24" customHeight="1">
      <c r="A67" s="6"/>
      <c r="B67" s="2" t="s">
        <v>86</v>
      </c>
      <c r="D67" s="6"/>
      <c r="E67" s="6"/>
      <c r="F67" s="6"/>
      <c r="G67" s="6"/>
      <c r="H67" s="23">
        <v>5</v>
      </c>
      <c r="J67" s="8">
        <v>42954416.15</v>
      </c>
      <c r="K67" s="6"/>
      <c r="L67" s="8">
        <v>17723122.48</v>
      </c>
      <c r="M67" s="6"/>
      <c r="N67" s="6"/>
    </row>
    <row r="68" spans="1:14" ht="24" customHeight="1">
      <c r="A68" s="6"/>
      <c r="B68" s="2" t="s">
        <v>304</v>
      </c>
      <c r="D68" s="6"/>
      <c r="E68" s="6"/>
      <c r="F68" s="6"/>
      <c r="G68" s="6"/>
      <c r="J68" s="8">
        <v>4441327.02</v>
      </c>
      <c r="K68" s="6"/>
      <c r="L68" s="8">
        <v>2201172.55</v>
      </c>
      <c r="M68" s="6"/>
      <c r="N68" s="6"/>
    </row>
    <row r="69" spans="1:14" ht="24" customHeight="1">
      <c r="A69" s="6"/>
      <c r="B69" s="2" t="s">
        <v>87</v>
      </c>
      <c r="D69" s="6"/>
      <c r="E69" s="6"/>
      <c r="F69" s="6"/>
      <c r="G69" s="6"/>
      <c r="H69" s="23">
        <v>6</v>
      </c>
      <c r="J69" s="14">
        <v>30929828.67</v>
      </c>
      <c r="K69" s="6"/>
      <c r="L69" s="8">
        <v>19034578.84</v>
      </c>
      <c r="M69" s="6"/>
      <c r="N69" s="6"/>
    </row>
    <row r="70" spans="1:14" ht="24" customHeight="1">
      <c r="A70" s="6"/>
      <c r="B70" s="2" t="s">
        <v>298</v>
      </c>
      <c r="D70" s="6"/>
      <c r="E70" s="6"/>
      <c r="F70" s="6"/>
      <c r="G70" s="6"/>
      <c r="K70" s="6"/>
      <c r="L70" s="14"/>
      <c r="M70" s="6"/>
      <c r="N70" s="6"/>
    </row>
    <row r="71" spans="1:14" ht="24" customHeight="1">
      <c r="A71" s="6"/>
      <c r="B71" s="2"/>
      <c r="C71" s="7" t="s">
        <v>305</v>
      </c>
      <c r="D71" s="6"/>
      <c r="E71" s="6"/>
      <c r="F71" s="6"/>
      <c r="G71" s="6"/>
      <c r="J71" s="14">
        <v>1084086.75</v>
      </c>
      <c r="K71" s="6"/>
      <c r="L71" s="14">
        <v>635045.43</v>
      </c>
      <c r="M71" s="6"/>
      <c r="N71" s="6"/>
    </row>
    <row r="72" spans="1:14" ht="24" customHeight="1">
      <c r="A72" s="6"/>
      <c r="B72" s="2"/>
      <c r="C72" s="7" t="s">
        <v>306</v>
      </c>
      <c r="D72" s="6"/>
      <c r="E72" s="6"/>
      <c r="F72" s="6"/>
      <c r="G72" s="6"/>
      <c r="J72" s="14">
        <v>1053720.58</v>
      </c>
      <c r="K72" s="6"/>
      <c r="L72" s="14">
        <v>3220202.94</v>
      </c>
      <c r="M72" s="6"/>
      <c r="N72" s="6"/>
    </row>
    <row r="73" spans="1:14" ht="24" customHeight="1">
      <c r="A73" s="6"/>
      <c r="B73" s="2"/>
      <c r="C73" s="7" t="s">
        <v>307</v>
      </c>
      <c r="D73" s="6"/>
      <c r="E73" s="6"/>
      <c r="F73" s="6"/>
      <c r="G73" s="6"/>
      <c r="J73" s="14">
        <v>1706144.9</v>
      </c>
      <c r="K73" s="6"/>
      <c r="L73" s="14">
        <v>1850014.36</v>
      </c>
      <c r="M73" s="6"/>
      <c r="N73" s="6"/>
    </row>
    <row r="74" spans="1:14" ht="24" customHeight="1">
      <c r="A74" s="6"/>
      <c r="B74" s="6"/>
      <c r="C74" s="2" t="s">
        <v>299</v>
      </c>
      <c r="E74" s="6"/>
      <c r="F74" s="6"/>
      <c r="G74" s="6"/>
      <c r="H74" s="6"/>
      <c r="J74" s="12">
        <f>SUM(J64:J73)</f>
        <v>172165614.58000004</v>
      </c>
      <c r="K74" s="6"/>
      <c r="L74" s="12">
        <f>SUM(L64:L73)</f>
        <v>94283810.9</v>
      </c>
      <c r="M74" s="6"/>
      <c r="N74" s="6"/>
    </row>
    <row r="75" spans="1:14" ht="24" customHeight="1">
      <c r="A75" s="6"/>
      <c r="B75" s="2" t="s">
        <v>271</v>
      </c>
      <c r="D75" s="2"/>
      <c r="E75" s="6"/>
      <c r="F75" s="6"/>
      <c r="G75" s="6"/>
      <c r="H75" s="6"/>
      <c r="J75" s="8"/>
      <c r="K75" s="6"/>
      <c r="L75" s="8"/>
      <c r="M75" s="6"/>
      <c r="N75" s="6"/>
    </row>
    <row r="76" spans="1:14" ht="24" customHeight="1">
      <c r="A76" s="6"/>
      <c r="B76" s="2" t="s">
        <v>445</v>
      </c>
      <c r="D76" s="6"/>
      <c r="E76" s="6"/>
      <c r="F76" s="6"/>
      <c r="G76" s="6"/>
      <c r="H76" s="23">
        <v>7</v>
      </c>
      <c r="J76" s="8">
        <v>0</v>
      </c>
      <c r="K76" s="6"/>
      <c r="L76" s="8">
        <v>0</v>
      </c>
      <c r="M76" s="6"/>
      <c r="N76" s="6"/>
    </row>
    <row r="77" spans="1:14" ht="24" customHeight="1">
      <c r="A77" s="6"/>
      <c r="B77" s="2" t="s">
        <v>300</v>
      </c>
      <c r="D77" s="6"/>
      <c r="E77" s="6"/>
      <c r="F77" s="6"/>
      <c r="G77" s="6"/>
      <c r="H77" s="23">
        <v>8</v>
      </c>
      <c r="J77" s="8">
        <f>+หมายเหตุ!K163</f>
        <v>15253724.130000003</v>
      </c>
      <c r="K77" s="6"/>
      <c r="L77" s="8">
        <f>+หมายเหตุ!G163</f>
        <v>14575898.130000003</v>
      </c>
      <c r="M77" s="6"/>
      <c r="N77" s="6"/>
    </row>
    <row r="78" spans="1:14" ht="24" customHeight="1">
      <c r="A78" s="6"/>
      <c r="B78" s="2" t="s">
        <v>301</v>
      </c>
      <c r="D78" s="6"/>
      <c r="E78" s="6"/>
      <c r="F78" s="6"/>
      <c r="G78" s="6"/>
      <c r="J78" s="8"/>
      <c r="K78" s="6"/>
      <c r="L78" s="8"/>
      <c r="M78" s="6"/>
      <c r="N78" s="6"/>
    </row>
    <row r="79" spans="1:14" ht="24" customHeight="1">
      <c r="A79" s="6"/>
      <c r="B79" s="2"/>
      <c r="C79" s="7" t="s">
        <v>88</v>
      </c>
      <c r="D79" s="6"/>
      <c r="E79" s="6"/>
      <c r="F79" s="6"/>
      <c r="G79" s="6"/>
      <c r="J79" s="14">
        <v>9475467.27</v>
      </c>
      <c r="K79" s="6"/>
      <c r="L79" s="14">
        <v>12516279.99</v>
      </c>
      <c r="M79" s="6"/>
      <c r="N79" s="6"/>
    </row>
    <row r="80" spans="1:14" ht="24" customHeight="1">
      <c r="A80" s="6"/>
      <c r="B80" s="2"/>
      <c r="C80" s="7" t="s">
        <v>446</v>
      </c>
      <c r="D80" s="6"/>
      <c r="E80" s="6"/>
      <c r="F80" s="6"/>
      <c r="G80" s="6"/>
      <c r="H80" s="23">
        <v>9</v>
      </c>
      <c r="J80" s="8">
        <v>7184548.92</v>
      </c>
      <c r="K80" s="6"/>
      <c r="L80" s="8">
        <v>2702385.11</v>
      </c>
      <c r="M80" s="6"/>
      <c r="N80" s="6"/>
    </row>
    <row r="81" spans="1:14" ht="24" customHeight="1">
      <c r="A81" s="6"/>
      <c r="B81" s="2"/>
      <c r="C81" s="7" t="s">
        <v>307</v>
      </c>
      <c r="D81" s="6"/>
      <c r="E81" s="6"/>
      <c r="F81" s="6"/>
      <c r="G81" s="6"/>
      <c r="J81" s="8">
        <v>7850960.63</v>
      </c>
      <c r="K81" s="6"/>
      <c r="L81" s="8">
        <v>5338816.56</v>
      </c>
      <c r="M81" s="6"/>
      <c r="N81" s="6"/>
    </row>
    <row r="82" spans="1:14" ht="24" customHeight="1">
      <c r="A82" s="6"/>
      <c r="B82" s="6"/>
      <c r="C82" s="2" t="s">
        <v>302</v>
      </c>
      <c r="E82" s="6"/>
      <c r="F82" s="6"/>
      <c r="G82" s="6"/>
      <c r="H82" s="6"/>
      <c r="J82" s="12">
        <f>SUM(J76:J81)</f>
        <v>39764700.95</v>
      </c>
      <c r="K82" s="6"/>
      <c r="L82" s="12">
        <f>SUM(L76:L81)</f>
        <v>35133379.79000001</v>
      </c>
      <c r="M82" s="6"/>
      <c r="N82" s="6"/>
    </row>
    <row r="83" spans="1:14" ht="24" customHeight="1" thickBot="1">
      <c r="A83" s="6"/>
      <c r="B83" s="2" t="s">
        <v>215</v>
      </c>
      <c r="C83" s="6"/>
      <c r="D83" s="6"/>
      <c r="E83" s="6"/>
      <c r="F83" s="6"/>
      <c r="G83" s="6"/>
      <c r="H83" s="6"/>
      <c r="J83" s="13">
        <f>+J74+J82</f>
        <v>211930315.53000003</v>
      </c>
      <c r="K83" s="6"/>
      <c r="L83" s="13">
        <f>+L74+L82</f>
        <v>129417190.69000001</v>
      </c>
      <c r="M83" s="6"/>
      <c r="N83" s="6"/>
    </row>
    <row r="84" spans="1:14" ht="9" customHeight="1" thickTop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24" customHeight="1">
      <c r="A85" s="6"/>
      <c r="B85" s="2" t="s">
        <v>216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9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24" customHeight="1">
      <c r="A87" s="6"/>
      <c r="B87" s="2" t="s">
        <v>264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9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24" customHeight="1">
      <c r="A89" s="6"/>
      <c r="B89" s="6"/>
      <c r="C89" s="2" t="s">
        <v>232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9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9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3" s="1" customFormat="1" ht="24" customHeight="1">
      <c r="A92" s="22"/>
      <c r="C92" s="1" t="s">
        <v>265</v>
      </c>
    </row>
    <row r="93" spans="1:3" s="1" customFormat="1" ht="22.5" customHeight="1">
      <c r="A93" s="22"/>
      <c r="C93" s="1" t="s">
        <v>89</v>
      </c>
    </row>
    <row r="94" spans="2:14" ht="26.25" customHeight="1">
      <c r="B94" s="71" t="s">
        <v>234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6"/>
      <c r="N94" s="6"/>
    </row>
    <row r="95" spans="1:14" ht="26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26.25" customHeight="1">
      <c r="A96" s="6"/>
      <c r="B96" s="69" t="s">
        <v>275</v>
      </c>
      <c r="C96" s="69"/>
      <c r="D96" s="69"/>
      <c r="E96" s="69"/>
      <c r="F96" s="69"/>
      <c r="G96" s="3"/>
      <c r="H96" s="3" t="s">
        <v>270</v>
      </c>
      <c r="J96" s="4"/>
      <c r="K96" s="4" t="s">
        <v>274</v>
      </c>
      <c r="L96" s="4"/>
      <c r="M96" s="6"/>
      <c r="N96" s="6"/>
    </row>
    <row r="97" spans="1:14" ht="26.25" customHeight="1">
      <c r="A97" s="6"/>
      <c r="B97" s="3"/>
      <c r="C97" s="3"/>
      <c r="D97" s="3"/>
      <c r="E97" s="3"/>
      <c r="F97" s="3"/>
      <c r="G97" s="3"/>
      <c r="H97" s="3"/>
      <c r="J97" s="4"/>
      <c r="K97" s="4"/>
      <c r="L97" s="5" t="s">
        <v>362</v>
      </c>
      <c r="M97" s="6"/>
      <c r="N97" s="6"/>
    </row>
    <row r="98" spans="1:14" ht="26.25" customHeight="1">
      <c r="A98" s="6"/>
      <c r="B98" s="2" t="s">
        <v>217</v>
      </c>
      <c r="C98" s="6"/>
      <c r="D98" s="6"/>
      <c r="E98" s="6"/>
      <c r="F98" s="6"/>
      <c r="G98" s="6"/>
      <c r="H98" s="6"/>
      <c r="I98" s="6"/>
      <c r="J98" s="6"/>
      <c r="K98" s="6"/>
      <c r="M98" s="6"/>
      <c r="N98" s="6"/>
    </row>
    <row r="99" spans="1:14" ht="26.25" customHeight="1">
      <c r="A99" s="6"/>
      <c r="B99" s="2" t="s">
        <v>308</v>
      </c>
      <c r="C99" s="6"/>
      <c r="D99" s="6"/>
      <c r="E99" s="6"/>
      <c r="F99" s="6"/>
      <c r="G99" s="6"/>
      <c r="H99" s="6"/>
      <c r="J99" s="6">
        <v>71935321.3</v>
      </c>
      <c r="K99" s="6"/>
      <c r="L99" s="6">
        <v>50307859.33</v>
      </c>
      <c r="M99" s="6"/>
      <c r="N99" s="6"/>
    </row>
    <row r="100" spans="1:14" ht="26.25" customHeight="1">
      <c r="A100" s="6"/>
      <c r="B100" s="7" t="s">
        <v>309</v>
      </c>
      <c r="C100" s="6"/>
      <c r="D100" s="6"/>
      <c r="H100" s="23">
        <v>12</v>
      </c>
      <c r="J100" s="8">
        <v>2388000</v>
      </c>
      <c r="K100" s="6"/>
      <c r="L100" s="8">
        <v>0</v>
      </c>
      <c r="M100" s="6"/>
      <c r="N100" s="6"/>
    </row>
    <row r="101" spans="1:14" ht="26.25" customHeight="1">
      <c r="A101" s="6"/>
      <c r="B101" s="7" t="s">
        <v>90</v>
      </c>
      <c r="C101" s="6"/>
      <c r="D101" s="6"/>
      <c r="H101" s="23"/>
      <c r="J101" s="8">
        <v>990736.9</v>
      </c>
      <c r="K101" s="6"/>
      <c r="L101" s="8">
        <v>0</v>
      </c>
      <c r="M101" s="6"/>
      <c r="N101" s="6"/>
    </row>
    <row r="102" spans="1:14" ht="26.25" customHeight="1">
      <c r="A102" s="6"/>
      <c r="B102" s="7" t="s">
        <v>310</v>
      </c>
      <c r="C102" s="6"/>
      <c r="D102" s="6"/>
      <c r="J102" s="8"/>
      <c r="K102" s="6"/>
      <c r="L102" s="8"/>
      <c r="M102" s="6"/>
      <c r="N102" s="6"/>
    </row>
    <row r="103" spans="1:14" ht="26.25" customHeight="1">
      <c r="A103" s="6"/>
      <c r="B103" s="7" t="s">
        <v>311</v>
      </c>
      <c r="C103" s="6"/>
      <c r="D103" s="6"/>
      <c r="H103" s="23">
        <v>13</v>
      </c>
      <c r="J103" s="8">
        <v>3071941.62</v>
      </c>
      <c r="K103" s="6"/>
      <c r="L103" s="8">
        <v>1380000</v>
      </c>
      <c r="M103" s="6"/>
      <c r="N103" s="6"/>
    </row>
    <row r="104" spans="1:14" ht="26.25" customHeight="1">
      <c r="A104" s="6"/>
      <c r="B104" s="7" t="s">
        <v>91</v>
      </c>
      <c r="C104" s="6"/>
      <c r="D104" s="6"/>
      <c r="H104" s="23">
        <v>10</v>
      </c>
      <c r="J104" s="8">
        <v>11589323</v>
      </c>
      <c r="K104" s="6"/>
      <c r="L104" s="8">
        <v>8889916.43</v>
      </c>
      <c r="M104" s="6"/>
      <c r="N104" s="6"/>
    </row>
    <row r="105" spans="1:14" ht="26.25" customHeight="1">
      <c r="A105" s="6"/>
      <c r="B105" s="7" t="s">
        <v>312</v>
      </c>
      <c r="C105" s="6"/>
      <c r="D105" s="6"/>
      <c r="H105" s="28"/>
      <c r="J105" s="8">
        <v>7383651.46</v>
      </c>
      <c r="K105" s="6"/>
      <c r="L105" s="8">
        <v>954136.08</v>
      </c>
      <c r="M105" s="6"/>
      <c r="N105" s="6"/>
    </row>
    <row r="106" spans="1:14" ht="26.25" customHeight="1">
      <c r="A106" s="6"/>
      <c r="B106" s="7" t="s">
        <v>92</v>
      </c>
      <c r="C106" s="6"/>
      <c r="D106" s="6"/>
      <c r="H106" s="23">
        <v>17.2</v>
      </c>
      <c r="J106" s="8">
        <v>1100000</v>
      </c>
      <c r="K106" s="6"/>
      <c r="L106" s="8">
        <v>0</v>
      </c>
      <c r="M106" s="6"/>
      <c r="N106" s="6"/>
    </row>
    <row r="107" spans="1:14" ht="26.25" customHeight="1">
      <c r="A107" s="6"/>
      <c r="B107" s="7" t="s">
        <v>313</v>
      </c>
      <c r="C107" s="6"/>
      <c r="D107" s="6"/>
      <c r="H107" s="28"/>
      <c r="J107" s="8"/>
      <c r="K107" s="6"/>
      <c r="L107" s="8"/>
      <c r="M107" s="6"/>
      <c r="N107" s="6"/>
    </row>
    <row r="108" spans="1:14" ht="26.25" customHeight="1">
      <c r="A108" s="6"/>
      <c r="B108" s="2"/>
      <c r="C108" s="6" t="s">
        <v>314</v>
      </c>
      <c r="D108" s="6"/>
      <c r="H108" s="28"/>
      <c r="J108" s="8">
        <v>2363016.76</v>
      </c>
      <c r="K108" s="6"/>
      <c r="L108" s="8">
        <v>1677032.8</v>
      </c>
      <c r="M108" s="6"/>
      <c r="N108" s="6"/>
    </row>
    <row r="109" spans="1:14" ht="26.25" customHeight="1">
      <c r="A109" s="6"/>
      <c r="B109" s="2"/>
      <c r="C109" s="6" t="s">
        <v>315</v>
      </c>
      <c r="D109" s="6"/>
      <c r="H109" s="28"/>
      <c r="J109" s="8">
        <v>2748500.2</v>
      </c>
      <c r="K109" s="6"/>
      <c r="L109" s="8">
        <v>0</v>
      </c>
      <c r="M109" s="6"/>
      <c r="N109" s="6"/>
    </row>
    <row r="110" spans="1:14" ht="26.25" customHeight="1">
      <c r="A110" s="6"/>
      <c r="B110" s="2"/>
      <c r="C110" s="6" t="s">
        <v>316</v>
      </c>
      <c r="D110" s="6"/>
      <c r="H110" s="28"/>
      <c r="J110" s="8">
        <v>2561772.95</v>
      </c>
      <c r="K110" s="6"/>
      <c r="L110" s="8">
        <v>2561772.95</v>
      </c>
      <c r="M110" s="6"/>
      <c r="N110" s="6"/>
    </row>
    <row r="111" spans="1:14" ht="26.25" customHeight="1">
      <c r="A111" s="6"/>
      <c r="B111" s="2"/>
      <c r="C111" s="6" t="s">
        <v>307</v>
      </c>
      <c r="D111" s="6"/>
      <c r="H111" s="6"/>
      <c r="J111" s="10">
        <v>4924065.69</v>
      </c>
      <c r="K111" s="6"/>
      <c r="L111" s="10">
        <v>2937831.15</v>
      </c>
      <c r="M111" s="6"/>
      <c r="N111" s="6"/>
    </row>
    <row r="112" spans="1:14" ht="26.25" customHeight="1">
      <c r="A112" s="6"/>
      <c r="C112" s="2" t="s">
        <v>247</v>
      </c>
      <c r="H112" s="6"/>
      <c r="J112" s="12">
        <f>SUM(J99:J111)</f>
        <v>111056329.88000001</v>
      </c>
      <c r="K112" s="6"/>
      <c r="L112" s="12">
        <f>SUM(L99:L111)</f>
        <v>68708548.74</v>
      </c>
      <c r="M112" s="6"/>
      <c r="N112" s="6"/>
    </row>
    <row r="113" spans="1:14" ht="26.25" customHeight="1">
      <c r="A113" s="6"/>
      <c r="B113" s="7" t="s">
        <v>268</v>
      </c>
      <c r="C113" s="2"/>
      <c r="H113" s="6"/>
      <c r="J113" s="8"/>
      <c r="K113" s="6"/>
      <c r="L113" s="8"/>
      <c r="M113" s="6"/>
      <c r="N113" s="6"/>
    </row>
    <row r="114" spans="1:14" ht="26.25" customHeight="1">
      <c r="A114" s="6"/>
      <c r="B114" s="7" t="s">
        <v>317</v>
      </c>
      <c r="C114" s="6"/>
      <c r="D114" s="6"/>
      <c r="E114" s="6"/>
      <c r="F114" s="6"/>
      <c r="G114" s="6"/>
      <c r="H114" s="23">
        <v>11</v>
      </c>
      <c r="J114" s="8">
        <v>10204294.15</v>
      </c>
      <c r="K114" s="6"/>
      <c r="L114" s="8">
        <v>9873204.48</v>
      </c>
      <c r="M114" s="6"/>
      <c r="N114" s="6"/>
    </row>
    <row r="115" spans="1:14" ht="26.25" customHeight="1">
      <c r="A115" s="6"/>
      <c r="B115" s="7" t="s">
        <v>318</v>
      </c>
      <c r="C115" s="6"/>
      <c r="D115" s="6"/>
      <c r="E115" s="6"/>
      <c r="F115" s="6"/>
      <c r="G115" s="6"/>
      <c r="H115" s="23">
        <v>12</v>
      </c>
      <c r="J115" s="8">
        <f>+หมายเหตุ!I189</f>
        <v>2298000</v>
      </c>
      <c r="K115" s="6"/>
      <c r="L115" s="8">
        <f>+หมายเหตุ!K189</f>
        <v>0</v>
      </c>
      <c r="M115" s="6"/>
      <c r="N115" s="6"/>
    </row>
    <row r="116" spans="1:14" ht="26.25" customHeight="1">
      <c r="A116" s="6"/>
      <c r="B116" s="7" t="s">
        <v>319</v>
      </c>
      <c r="C116" s="6"/>
      <c r="D116" s="6"/>
      <c r="E116" s="6"/>
      <c r="F116" s="6"/>
      <c r="G116" s="6"/>
      <c r="H116" s="23">
        <v>13</v>
      </c>
      <c r="J116" s="8">
        <f>+หมายเหตุ!I203</f>
        <v>23787233.81</v>
      </c>
      <c r="K116" s="6"/>
      <c r="L116" s="8">
        <f>+หมายเหตุ!K203</f>
        <v>26859175.43</v>
      </c>
      <c r="M116" s="6"/>
      <c r="N116" s="6"/>
    </row>
    <row r="117" spans="1:14" ht="26.25" customHeight="1">
      <c r="A117" s="6"/>
      <c r="C117" s="2" t="s">
        <v>269</v>
      </c>
      <c r="H117" s="6"/>
      <c r="J117" s="12">
        <f>SUM(J114:J116)</f>
        <v>36289527.96</v>
      </c>
      <c r="K117" s="6"/>
      <c r="L117" s="12">
        <f>SUM(L114:L116)</f>
        <v>36732379.91</v>
      </c>
      <c r="M117" s="6"/>
      <c r="N117" s="6"/>
    </row>
    <row r="118" spans="1:14" ht="26.25" customHeight="1">
      <c r="A118" s="6"/>
      <c r="B118" s="6"/>
      <c r="C118" s="2" t="s">
        <v>246</v>
      </c>
      <c r="D118" s="6"/>
      <c r="H118" s="6"/>
      <c r="I118" s="6"/>
      <c r="J118" s="12">
        <f>+J112+J117</f>
        <v>147345857.84</v>
      </c>
      <c r="K118" s="6"/>
      <c r="L118" s="12">
        <f>+L112+L117</f>
        <v>105440928.64999999</v>
      </c>
      <c r="M118" s="6"/>
      <c r="N118" s="6"/>
    </row>
    <row r="119" spans="1:14" ht="26.25" customHeight="1">
      <c r="A119" s="6"/>
      <c r="B119" s="6"/>
      <c r="C119" s="2"/>
      <c r="D119" s="6"/>
      <c r="H119" s="6"/>
      <c r="I119" s="6"/>
      <c r="J119" s="14"/>
      <c r="K119" s="6"/>
      <c r="L119" s="14"/>
      <c r="M119" s="6"/>
      <c r="N119" s="6"/>
    </row>
    <row r="120" spans="1:14" ht="26.25" customHeight="1">
      <c r="A120" s="6"/>
      <c r="B120" s="6"/>
      <c r="C120" s="2"/>
      <c r="D120" s="6"/>
      <c r="H120" s="6"/>
      <c r="I120" s="6"/>
      <c r="J120" s="14"/>
      <c r="K120" s="6"/>
      <c r="L120" s="14"/>
      <c r="M120" s="6"/>
      <c r="N120" s="6"/>
    </row>
    <row r="121" spans="1:14" ht="26.25" customHeight="1">
      <c r="A121" s="6"/>
      <c r="B121" s="6"/>
      <c r="D121" s="6"/>
      <c r="H121" s="6"/>
      <c r="I121" s="6"/>
      <c r="J121" s="14"/>
      <c r="K121" s="6"/>
      <c r="L121" s="14"/>
      <c r="M121" s="6"/>
      <c r="N121" s="6"/>
    </row>
    <row r="122" spans="1:14" ht="26.25" customHeight="1">
      <c r="A122" s="6"/>
      <c r="B122" s="6"/>
      <c r="C122" s="1" t="s">
        <v>265</v>
      </c>
      <c r="D122" s="6"/>
      <c r="H122" s="6"/>
      <c r="I122" s="6"/>
      <c r="J122" s="14"/>
      <c r="K122" s="6"/>
      <c r="L122" s="14"/>
      <c r="M122" s="6"/>
      <c r="N122" s="6"/>
    </row>
    <row r="123" spans="1:3" s="1" customFormat="1" ht="22.5" customHeight="1">
      <c r="A123" s="22"/>
      <c r="C123" s="1" t="s">
        <v>89</v>
      </c>
    </row>
    <row r="124" spans="1:14" ht="24.75" customHeight="1">
      <c r="A124" s="6"/>
      <c r="B124" s="6"/>
      <c r="C124" s="1"/>
      <c r="D124" s="6"/>
      <c r="H124" s="6"/>
      <c r="I124" s="6"/>
      <c r="J124" s="14"/>
      <c r="K124" s="6"/>
      <c r="L124" s="14"/>
      <c r="M124" s="6"/>
      <c r="N124" s="6"/>
    </row>
    <row r="125" spans="1:14" ht="24.75" customHeight="1">
      <c r="A125" s="6"/>
      <c r="B125" s="71" t="s">
        <v>235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6"/>
      <c r="N125" s="6"/>
    </row>
    <row r="126" spans="1:14" ht="24.75" customHeight="1">
      <c r="A126" s="6"/>
      <c r="B126" s="6"/>
      <c r="C126" s="2"/>
      <c r="D126" s="6"/>
      <c r="H126" s="6"/>
      <c r="I126" s="6"/>
      <c r="J126" s="14"/>
      <c r="K126" s="6"/>
      <c r="L126" s="14"/>
      <c r="M126" s="6"/>
      <c r="N126" s="6"/>
    </row>
    <row r="127" spans="1:14" ht="24.75" customHeight="1">
      <c r="A127" s="6"/>
      <c r="B127" s="69" t="s">
        <v>326</v>
      </c>
      <c r="C127" s="69"/>
      <c r="D127" s="69"/>
      <c r="E127" s="69"/>
      <c r="F127" s="69"/>
      <c r="G127" s="3"/>
      <c r="H127" s="3" t="s">
        <v>270</v>
      </c>
      <c r="J127" s="4"/>
      <c r="K127" s="4" t="s">
        <v>274</v>
      </c>
      <c r="L127" s="4"/>
      <c r="M127" s="6"/>
      <c r="N127" s="6"/>
    </row>
    <row r="128" spans="1:14" ht="24.75" customHeight="1">
      <c r="A128" s="6"/>
      <c r="B128" s="3"/>
      <c r="C128" s="3"/>
      <c r="D128" s="3"/>
      <c r="E128" s="3"/>
      <c r="F128" s="3"/>
      <c r="G128" s="3"/>
      <c r="H128" s="3"/>
      <c r="J128" s="4"/>
      <c r="K128" s="4"/>
      <c r="L128" s="5" t="s">
        <v>362</v>
      </c>
      <c r="M128" s="6"/>
      <c r="N128" s="6"/>
    </row>
    <row r="129" spans="1:14" ht="24.75" customHeight="1">
      <c r="A129" s="6"/>
      <c r="B129" s="2" t="s">
        <v>218</v>
      </c>
      <c r="C129" s="6"/>
      <c r="D129" s="6"/>
      <c r="E129" s="6"/>
      <c r="F129" s="6"/>
      <c r="G129" s="6"/>
      <c r="H129" s="6"/>
      <c r="I129" s="6"/>
      <c r="J129" s="2" t="s">
        <v>219</v>
      </c>
      <c r="K129" s="6"/>
      <c r="M129" s="6"/>
      <c r="N129" s="6"/>
    </row>
    <row r="130" spans="1:14" ht="24.75" customHeight="1">
      <c r="A130" s="6"/>
      <c r="B130" s="2" t="s">
        <v>321</v>
      </c>
      <c r="C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24.75" customHeight="1">
      <c r="A131" s="6"/>
      <c r="B131" s="2" t="s">
        <v>320</v>
      </c>
      <c r="C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24.75" customHeight="1" thickBot="1">
      <c r="A132" s="6"/>
      <c r="C132" s="2" t="s">
        <v>322</v>
      </c>
      <c r="E132" s="6"/>
      <c r="F132" s="6"/>
      <c r="G132" s="6"/>
      <c r="H132" s="6"/>
      <c r="I132" s="6"/>
      <c r="J132" s="13">
        <f>500000*10</f>
        <v>5000000</v>
      </c>
      <c r="K132" s="6"/>
      <c r="L132" s="13">
        <f>500000*10</f>
        <v>5000000</v>
      </c>
      <c r="M132" s="6"/>
      <c r="N132" s="6"/>
    </row>
    <row r="133" spans="1:14" ht="24.75" customHeight="1" thickTop="1">
      <c r="A133" s="6"/>
      <c r="B133" s="2" t="s">
        <v>243</v>
      </c>
      <c r="C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24.75" customHeight="1">
      <c r="A134" s="6"/>
      <c r="C134" s="2" t="s">
        <v>323</v>
      </c>
      <c r="E134" s="6"/>
      <c r="F134" s="6"/>
      <c r="G134" s="6"/>
      <c r="H134" s="6"/>
      <c r="I134" s="6"/>
      <c r="J134" s="14">
        <f>500000*10</f>
        <v>5000000</v>
      </c>
      <c r="K134" s="17"/>
      <c r="L134" s="14">
        <f>500000*10</f>
        <v>5000000</v>
      </c>
      <c r="M134" s="6"/>
      <c r="N134" s="6"/>
    </row>
    <row r="135" spans="1:14" ht="24.75" customHeight="1">
      <c r="A135" s="6"/>
      <c r="B135" s="2" t="s">
        <v>324</v>
      </c>
      <c r="C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24.75" customHeight="1">
      <c r="A136" s="6"/>
      <c r="B136" s="2" t="s">
        <v>325</v>
      </c>
      <c r="C136" s="6"/>
      <c r="E136" s="6"/>
      <c r="F136" s="6"/>
      <c r="G136" s="6"/>
      <c r="H136" s="6"/>
      <c r="I136" s="6"/>
      <c r="J136" s="6">
        <f>+J196</f>
        <v>59584457.68999996</v>
      </c>
      <c r="K136" s="6"/>
      <c r="L136" s="6">
        <f>+J194</f>
        <v>18976262.040000014</v>
      </c>
      <c r="M136" s="6"/>
      <c r="N136" s="6"/>
    </row>
    <row r="137" spans="1:14" ht="24.75" customHeight="1">
      <c r="A137" s="6"/>
      <c r="C137" s="2" t="s">
        <v>245</v>
      </c>
      <c r="D137" s="6"/>
      <c r="H137" s="6"/>
      <c r="I137" s="6"/>
      <c r="J137" s="12">
        <f>SUM(J134:J136)</f>
        <v>64584457.68999996</v>
      </c>
      <c r="K137" s="6"/>
      <c r="L137" s="12">
        <f>SUM(L134:L136)</f>
        <v>23976262.040000014</v>
      </c>
      <c r="M137" s="6"/>
      <c r="N137" s="6"/>
    </row>
    <row r="138" spans="1:14" ht="24.75" customHeight="1" thickBot="1">
      <c r="A138" s="6"/>
      <c r="B138" s="2" t="s">
        <v>220</v>
      </c>
      <c r="C138" s="6"/>
      <c r="D138" s="6"/>
      <c r="E138" s="6"/>
      <c r="F138" s="6"/>
      <c r="G138" s="6"/>
      <c r="H138" s="6"/>
      <c r="I138" s="6"/>
      <c r="J138" s="11">
        <f>+J118+J137</f>
        <v>211930315.52999997</v>
      </c>
      <c r="K138" s="6"/>
      <c r="L138" s="11">
        <f>+L118+L137</f>
        <v>129417190.69</v>
      </c>
      <c r="M138" s="6"/>
      <c r="N138" s="6"/>
    </row>
    <row r="139" spans="1:14" ht="24.75" customHeight="1" thickTop="1">
      <c r="A139" s="6"/>
      <c r="B139" s="6"/>
      <c r="C139" s="6"/>
      <c r="D139" s="6"/>
      <c r="E139" s="6"/>
      <c r="F139" s="6"/>
      <c r="G139" s="6"/>
      <c r="H139" s="6"/>
      <c r="I139" s="6"/>
      <c r="J139" s="8"/>
      <c r="K139" s="6"/>
      <c r="L139" s="8"/>
      <c r="M139" s="6"/>
      <c r="N139" s="6"/>
    </row>
    <row r="140" spans="1:14" ht="24.75" customHeight="1">
      <c r="A140" s="6"/>
      <c r="B140" s="6"/>
      <c r="C140" s="6"/>
      <c r="D140" s="6"/>
      <c r="E140" s="6"/>
      <c r="F140" s="6"/>
      <c r="G140" s="6"/>
      <c r="H140" s="6"/>
      <c r="I140" s="6"/>
      <c r="J140" s="8"/>
      <c r="K140" s="6"/>
      <c r="L140" s="8"/>
      <c r="M140" s="6"/>
      <c r="N140" s="6"/>
    </row>
    <row r="141" spans="1:14" ht="24.75" customHeight="1">
      <c r="A141" s="6"/>
      <c r="B141" s="2" t="s">
        <v>216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24.75" customHeight="1">
      <c r="A142" s="6"/>
      <c r="B142" s="2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24.75" customHeight="1">
      <c r="A143" s="6"/>
      <c r="B143" s="2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24.75" customHeight="1">
      <c r="A144" s="6"/>
      <c r="B144" s="2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3" s="1" customFormat="1" ht="24.75" customHeight="1">
      <c r="A145" s="22"/>
      <c r="C145" s="1" t="s">
        <v>265</v>
      </c>
    </row>
    <row r="146" spans="1:3" s="1" customFormat="1" ht="22.5" customHeight="1">
      <c r="A146" s="22"/>
      <c r="C146" s="1" t="s">
        <v>89</v>
      </c>
    </row>
    <row r="147" s="1" customFormat="1" ht="27" customHeight="1">
      <c r="A147" s="22"/>
    </row>
    <row r="148" spans="1:14" ht="27" customHeight="1">
      <c r="A148" s="69" t="s">
        <v>278</v>
      </c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"/>
      <c r="N148" s="6"/>
    </row>
    <row r="149" spans="1:14" ht="27" customHeight="1">
      <c r="A149" s="69" t="s">
        <v>241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"/>
      <c r="N149" s="6"/>
    </row>
    <row r="150" spans="1:14" ht="27" customHeight="1">
      <c r="A150" s="71" t="s">
        <v>192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"/>
      <c r="N150" s="6"/>
    </row>
    <row r="151" spans="1:14" ht="27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6"/>
      <c r="N151" s="6"/>
    </row>
    <row r="152" spans="1:14" ht="27" customHeight="1">
      <c r="A152" s="6"/>
      <c r="B152" s="6"/>
      <c r="C152" s="6"/>
      <c r="D152" s="6"/>
      <c r="E152" s="6"/>
      <c r="F152" s="6"/>
      <c r="G152" s="6"/>
      <c r="H152" s="6"/>
      <c r="I152" s="6"/>
      <c r="J152" s="4"/>
      <c r="K152" s="4" t="s">
        <v>288</v>
      </c>
      <c r="L152" s="4"/>
      <c r="M152" s="6"/>
      <c r="N152" s="6"/>
    </row>
    <row r="153" spans="1:14" ht="27" customHeight="1">
      <c r="A153" s="6"/>
      <c r="B153" s="2" t="s">
        <v>221</v>
      </c>
      <c r="C153" s="6"/>
      <c r="D153" s="6"/>
      <c r="E153" s="6"/>
      <c r="F153" s="6"/>
      <c r="G153" s="6"/>
      <c r="H153" s="6"/>
      <c r="I153" s="6"/>
      <c r="J153" s="6"/>
      <c r="K153" s="6"/>
      <c r="L153" s="5" t="s">
        <v>362</v>
      </c>
      <c r="M153" s="6"/>
      <c r="N153" s="6"/>
    </row>
    <row r="154" spans="1:14" ht="27" customHeight="1">
      <c r="A154" s="6"/>
      <c r="B154" s="2"/>
      <c r="C154" s="2" t="s">
        <v>289</v>
      </c>
      <c r="D154" s="6"/>
      <c r="E154" s="6"/>
      <c r="F154" s="6"/>
      <c r="G154" s="6"/>
      <c r="H154" s="6"/>
      <c r="I154" s="6"/>
      <c r="J154" s="6">
        <v>629762589.25</v>
      </c>
      <c r="K154" s="6"/>
      <c r="L154" s="6">
        <v>480112436</v>
      </c>
      <c r="M154" s="6"/>
      <c r="N154" s="6"/>
    </row>
    <row r="155" spans="1:14" ht="27" customHeight="1">
      <c r="A155" s="6"/>
      <c r="B155" s="6"/>
      <c r="C155" s="2" t="s">
        <v>222</v>
      </c>
      <c r="D155" s="6"/>
      <c r="E155" s="6"/>
      <c r="F155" s="6"/>
      <c r="G155" s="6"/>
      <c r="H155" s="6"/>
      <c r="I155" s="6"/>
      <c r="J155" s="8">
        <v>4490000</v>
      </c>
      <c r="K155" s="6"/>
      <c r="L155" s="8">
        <v>20887470</v>
      </c>
      <c r="M155" s="6"/>
      <c r="N155" s="6"/>
    </row>
    <row r="156" spans="1:14" ht="27" customHeight="1">
      <c r="A156" s="6"/>
      <c r="B156" s="6"/>
      <c r="C156" s="2" t="s">
        <v>77</v>
      </c>
      <c r="D156" s="6"/>
      <c r="E156" s="6"/>
      <c r="F156" s="6"/>
      <c r="G156" s="6"/>
      <c r="H156" s="6"/>
      <c r="I156" s="6"/>
      <c r="J156" s="8">
        <v>400000</v>
      </c>
      <c r="K156" s="6"/>
      <c r="L156" s="8">
        <v>0</v>
      </c>
      <c r="M156" s="6"/>
      <c r="N156" s="6"/>
    </row>
    <row r="157" spans="1:14" ht="27" customHeight="1">
      <c r="A157" s="6"/>
      <c r="B157" s="6"/>
      <c r="C157" s="2" t="s">
        <v>223</v>
      </c>
      <c r="D157" s="6"/>
      <c r="E157" s="6"/>
      <c r="F157" s="6"/>
      <c r="G157" s="6"/>
      <c r="H157" s="6"/>
      <c r="I157" s="6"/>
      <c r="J157" s="8">
        <v>419468.22</v>
      </c>
      <c r="K157" s="6"/>
      <c r="L157" s="8">
        <v>596539.55</v>
      </c>
      <c r="M157" s="6"/>
      <c r="N157" s="6"/>
    </row>
    <row r="158" spans="1:14" ht="27" customHeight="1">
      <c r="A158" s="6"/>
      <c r="B158" s="6"/>
      <c r="C158" s="6"/>
      <c r="D158" s="2" t="s">
        <v>224</v>
      </c>
      <c r="E158" s="6"/>
      <c r="F158" s="6"/>
      <c r="G158" s="6"/>
      <c r="H158" s="6"/>
      <c r="I158" s="6"/>
      <c r="J158" s="12">
        <f>SUM(J154:J157)</f>
        <v>635072057.47</v>
      </c>
      <c r="K158" s="6"/>
      <c r="L158" s="12">
        <f>SUM(L154:L157)</f>
        <v>501596445.55</v>
      </c>
      <c r="M158" s="6"/>
      <c r="N158" s="6"/>
    </row>
    <row r="159" spans="1:14" ht="27" customHeight="1">
      <c r="A159" s="6"/>
      <c r="B159" s="2" t="s">
        <v>225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27" customHeight="1">
      <c r="A160" s="6"/>
      <c r="B160" s="6"/>
      <c r="C160" s="20" t="s">
        <v>78</v>
      </c>
      <c r="D160" s="6"/>
      <c r="E160" s="6"/>
      <c r="F160" s="6"/>
      <c r="G160" s="6"/>
      <c r="H160" s="6"/>
      <c r="I160" s="6"/>
      <c r="J160" s="8">
        <v>559526286.07</v>
      </c>
      <c r="K160" s="6"/>
      <c r="L160" s="8">
        <v>442003184.31</v>
      </c>
      <c r="M160" s="6"/>
      <c r="N160" s="6"/>
    </row>
    <row r="161" spans="1:14" ht="27" customHeight="1">
      <c r="A161" s="6"/>
      <c r="B161" s="6"/>
      <c r="C161" s="2" t="s">
        <v>263</v>
      </c>
      <c r="D161" s="6"/>
      <c r="E161" s="6"/>
      <c r="F161" s="6"/>
      <c r="G161" s="6"/>
      <c r="H161" s="6"/>
      <c r="I161" s="6"/>
      <c r="J161" s="8">
        <v>8901478.44</v>
      </c>
      <c r="K161" s="6"/>
      <c r="L161" s="8">
        <v>6754553.57</v>
      </c>
      <c r="M161" s="6"/>
      <c r="N161" s="6"/>
    </row>
    <row r="162" spans="1:14" ht="27" customHeight="1">
      <c r="A162" s="6"/>
      <c r="B162" s="6"/>
      <c r="C162" s="2" t="s">
        <v>291</v>
      </c>
      <c r="D162" s="6"/>
      <c r="E162" s="6"/>
      <c r="F162" s="6"/>
      <c r="G162" s="6"/>
      <c r="H162" s="6"/>
      <c r="I162" s="6"/>
      <c r="J162" s="8">
        <v>2301974.28</v>
      </c>
      <c r="K162" s="6"/>
      <c r="L162" s="8">
        <v>0</v>
      </c>
      <c r="M162" s="6"/>
      <c r="N162" s="6"/>
    </row>
    <row r="163" spans="1:14" ht="27" customHeight="1">
      <c r="A163" s="6"/>
      <c r="B163" s="6"/>
      <c r="C163" s="2" t="s">
        <v>290</v>
      </c>
      <c r="D163" s="6"/>
      <c r="E163" s="6"/>
      <c r="F163" s="6"/>
      <c r="G163" s="6"/>
      <c r="H163" s="6"/>
      <c r="I163" s="6"/>
      <c r="J163" s="8">
        <v>1100000</v>
      </c>
      <c r="K163" s="6"/>
      <c r="L163" s="8">
        <v>0</v>
      </c>
      <c r="M163" s="6"/>
      <c r="N163" s="6"/>
    </row>
    <row r="164" spans="1:14" ht="27" customHeight="1">
      <c r="A164" s="6"/>
      <c r="B164" s="6"/>
      <c r="C164" s="6"/>
      <c r="D164" s="2" t="s">
        <v>227</v>
      </c>
      <c r="E164" s="6"/>
      <c r="F164" s="6"/>
      <c r="G164" s="6"/>
      <c r="H164" s="6"/>
      <c r="I164" s="6"/>
      <c r="J164" s="12">
        <f>SUM(J160:J163)</f>
        <v>571829738.7900001</v>
      </c>
      <c r="K164" s="6"/>
      <c r="L164" s="12">
        <f>SUM(L160:L163)</f>
        <v>448757737.88</v>
      </c>
      <c r="M164" s="6"/>
      <c r="N164" s="6"/>
    </row>
    <row r="165" spans="1:14" ht="27" customHeight="1">
      <c r="A165" s="6"/>
      <c r="B165" s="2" t="s">
        <v>292</v>
      </c>
      <c r="C165" s="6"/>
      <c r="D165" s="6"/>
      <c r="E165" s="6"/>
      <c r="F165" s="6"/>
      <c r="G165" s="6"/>
      <c r="H165" s="6"/>
      <c r="I165" s="6"/>
      <c r="J165" s="8">
        <f>+J158-J164</f>
        <v>63242318.67999995</v>
      </c>
      <c r="K165" s="6"/>
      <c r="L165" s="8">
        <f>+L158-L164</f>
        <v>52838707.67000002</v>
      </c>
      <c r="M165" s="6"/>
      <c r="N165" s="6"/>
    </row>
    <row r="166" spans="1:14" ht="27" customHeight="1">
      <c r="A166" s="6"/>
      <c r="B166" s="2" t="s">
        <v>226</v>
      </c>
      <c r="C166" s="6"/>
      <c r="D166" s="6"/>
      <c r="E166" s="6"/>
      <c r="F166" s="6"/>
      <c r="G166" s="6"/>
      <c r="I166" s="8"/>
      <c r="J166" s="8">
        <v>-2056257.28</v>
      </c>
      <c r="K166" s="6"/>
      <c r="L166" s="8">
        <v>-2633564.42</v>
      </c>
      <c r="M166" s="6"/>
      <c r="N166" s="6"/>
    </row>
    <row r="167" spans="1:14" ht="27" customHeight="1">
      <c r="A167" s="6"/>
      <c r="B167" s="2" t="s">
        <v>207</v>
      </c>
      <c r="C167" s="6"/>
      <c r="D167" s="6"/>
      <c r="E167" s="6"/>
      <c r="F167" s="6"/>
      <c r="G167" s="6"/>
      <c r="I167" s="8"/>
      <c r="J167" s="8">
        <v>-20577865.75</v>
      </c>
      <c r="K167" s="6"/>
      <c r="L167" s="8">
        <v>-9825323.31</v>
      </c>
      <c r="M167" s="6"/>
      <c r="N167" s="6"/>
    </row>
    <row r="168" spans="1:14" ht="27" customHeight="1" thickBot="1">
      <c r="A168" s="6"/>
      <c r="B168" s="2" t="s">
        <v>293</v>
      </c>
      <c r="C168" s="6"/>
      <c r="D168" s="6"/>
      <c r="E168" s="6"/>
      <c r="F168" s="6"/>
      <c r="G168" s="6"/>
      <c r="H168" s="6"/>
      <c r="I168" s="6"/>
      <c r="J168" s="16">
        <f>SUM(J165:J167)</f>
        <v>40608195.64999995</v>
      </c>
      <c r="K168" s="6"/>
      <c r="L168" s="16">
        <f>SUM(L165:L167)</f>
        <v>40379819.94000001</v>
      </c>
      <c r="M168" s="6"/>
      <c r="N168" s="6"/>
    </row>
    <row r="169" spans="1:14" ht="27" customHeight="1" thickTop="1">
      <c r="A169" s="6"/>
      <c r="B169" s="20" t="s">
        <v>260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27" customHeight="1">
      <c r="A170" s="6"/>
      <c r="B170" s="2"/>
      <c r="C170" s="2" t="s">
        <v>293</v>
      </c>
      <c r="D170" s="6"/>
      <c r="E170" s="6"/>
      <c r="F170" s="6"/>
      <c r="G170" s="6"/>
      <c r="H170" s="6"/>
      <c r="I170" s="6"/>
      <c r="J170" s="6">
        <f>+J168/500000</f>
        <v>81.2163912999999</v>
      </c>
      <c r="K170" s="6"/>
      <c r="L170" s="6">
        <v>102.84</v>
      </c>
      <c r="M170" s="6"/>
      <c r="N170" s="6"/>
    </row>
    <row r="171" spans="1:14" ht="23.25">
      <c r="A171" s="6"/>
      <c r="B171" s="2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23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27" customHeight="1">
      <c r="A173" s="6"/>
      <c r="B173" s="2" t="s">
        <v>216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23.25">
      <c r="A174" s="6"/>
      <c r="B174" s="2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23.25">
      <c r="A175" s="6"/>
      <c r="B175" s="2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3" s="1" customFormat="1" ht="23.25">
      <c r="A176" s="22"/>
      <c r="C176" s="1" t="s">
        <v>266</v>
      </c>
    </row>
    <row r="177" spans="1:3" s="1" customFormat="1" ht="22.5" customHeight="1">
      <c r="A177" s="22"/>
      <c r="C177" s="1" t="s">
        <v>89</v>
      </c>
    </row>
    <row r="178" spans="1:14" ht="19.5" customHeight="1">
      <c r="A178" s="6"/>
      <c r="B178" s="2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27" customHeight="1">
      <c r="A179" s="69" t="s">
        <v>278</v>
      </c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"/>
      <c r="N179" s="6"/>
    </row>
    <row r="180" spans="1:12" ht="25.5" customHeight="1">
      <c r="A180" s="69" t="s">
        <v>242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</row>
    <row r="181" spans="1:12" ht="25.5" customHeight="1">
      <c r="A181" s="71" t="s">
        <v>192</v>
      </c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</row>
    <row r="182" spans="1:12" ht="25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6"/>
      <c r="L182" s="6"/>
    </row>
    <row r="183" spans="1:12" ht="25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L183" s="26" t="s">
        <v>267</v>
      </c>
    </row>
    <row r="184" spans="1:12" ht="25.5" customHeight="1">
      <c r="A184" s="3"/>
      <c r="B184" s="3"/>
      <c r="C184" s="3"/>
      <c r="D184" s="3"/>
      <c r="E184" s="3"/>
      <c r="F184" s="46"/>
      <c r="H184" s="25" t="s">
        <v>193</v>
      </c>
      <c r="I184" s="25"/>
      <c r="J184" s="30" t="s">
        <v>195</v>
      </c>
      <c r="K184" s="25"/>
      <c r="L184" s="24" t="s">
        <v>229</v>
      </c>
    </row>
    <row r="185" spans="1:12" ht="25.5" customHeight="1">
      <c r="A185" s="3"/>
      <c r="B185" s="3"/>
      <c r="C185" s="3"/>
      <c r="D185" s="3"/>
      <c r="E185" s="3"/>
      <c r="F185" s="46" t="s">
        <v>270</v>
      </c>
      <c r="H185" s="29" t="s">
        <v>194</v>
      </c>
      <c r="I185" s="29"/>
      <c r="J185" s="29" t="s">
        <v>244</v>
      </c>
      <c r="K185" s="29"/>
      <c r="L185" s="31"/>
    </row>
    <row r="186" spans="2:12" ht="25.5" customHeight="1">
      <c r="B186" s="2" t="s">
        <v>294</v>
      </c>
      <c r="C186" s="6"/>
      <c r="D186" s="6"/>
      <c r="E186" s="6"/>
      <c r="F186" s="6"/>
      <c r="H186" s="6">
        <v>1562500</v>
      </c>
      <c r="I186" s="6"/>
      <c r="J186" s="6">
        <v>-20404157.9</v>
      </c>
      <c r="K186" s="6"/>
      <c r="L186" s="17">
        <f>SUM(H186:J186)</f>
        <v>-18841657.9</v>
      </c>
    </row>
    <row r="187" spans="2:12" ht="25.5" customHeight="1">
      <c r="B187" s="2" t="s">
        <v>80</v>
      </c>
      <c r="C187" s="6"/>
      <c r="D187" s="6"/>
      <c r="E187" s="6"/>
      <c r="F187" s="6"/>
      <c r="H187" s="6"/>
      <c r="I187" s="6"/>
      <c r="J187" s="6"/>
      <c r="K187" s="6"/>
      <c r="L187" s="17"/>
    </row>
    <row r="188" spans="2:12" ht="25.5" customHeight="1">
      <c r="B188" s="6" t="s">
        <v>2</v>
      </c>
      <c r="C188" s="6"/>
      <c r="D188" s="6"/>
      <c r="E188" s="6"/>
      <c r="F188" s="6"/>
      <c r="H188" s="6"/>
      <c r="I188" s="6"/>
      <c r="J188" s="6"/>
      <c r="K188" s="6"/>
      <c r="L188" s="17"/>
    </row>
    <row r="189" spans="3:12" ht="25.5" customHeight="1">
      <c r="C189" s="6" t="s">
        <v>3</v>
      </c>
      <c r="D189" s="6"/>
      <c r="E189" s="6"/>
      <c r="F189" s="4" t="s">
        <v>79</v>
      </c>
      <c r="H189" s="15">
        <v>0</v>
      </c>
      <c r="I189" s="6"/>
      <c r="J189" s="15">
        <v>-999400</v>
      </c>
      <c r="K189" s="6"/>
      <c r="L189" s="15">
        <v>-999400</v>
      </c>
    </row>
    <row r="190" spans="2:12" ht="25.5" customHeight="1">
      <c r="B190" s="2" t="s">
        <v>81</v>
      </c>
      <c r="C190" s="6"/>
      <c r="D190" s="6"/>
      <c r="E190" s="6"/>
      <c r="F190" s="6"/>
      <c r="H190" s="6">
        <f>SUM(H186:H189)</f>
        <v>1562500</v>
      </c>
      <c r="I190" s="6"/>
      <c r="J190" s="6">
        <f>SUM(J186:J189)</f>
        <v>-21403557.9</v>
      </c>
      <c r="K190" s="6"/>
      <c r="L190" s="6">
        <f>SUM(L186:L189)</f>
        <v>-19841057.9</v>
      </c>
    </row>
    <row r="191" spans="2:12" ht="25.5" customHeight="1">
      <c r="B191" s="2" t="s">
        <v>295</v>
      </c>
      <c r="D191" s="2"/>
      <c r="E191" s="2"/>
      <c r="F191" s="6"/>
      <c r="H191" s="17"/>
      <c r="I191" s="17"/>
      <c r="J191" s="17"/>
      <c r="K191" s="14"/>
      <c r="L191" s="17"/>
    </row>
    <row r="192" spans="2:12" ht="25.5" customHeight="1">
      <c r="B192" s="6" t="s">
        <v>296</v>
      </c>
      <c r="C192" s="20"/>
      <c r="D192" s="2"/>
      <c r="E192" s="2"/>
      <c r="F192" s="4" t="s">
        <v>4</v>
      </c>
      <c r="H192" s="17">
        <v>3437500</v>
      </c>
      <c r="I192" s="17"/>
      <c r="J192" s="17">
        <v>0</v>
      </c>
      <c r="K192" s="14"/>
      <c r="L192" s="17">
        <f>SUM(H192:J192)</f>
        <v>3437500</v>
      </c>
    </row>
    <row r="193" spans="2:12" ht="25.5" customHeight="1">
      <c r="B193" s="2" t="s">
        <v>297</v>
      </c>
      <c r="D193" s="2"/>
      <c r="E193" s="2"/>
      <c r="F193" s="4"/>
      <c r="H193" s="15">
        <v>0</v>
      </c>
      <c r="I193" s="17"/>
      <c r="J193" s="15">
        <f>+L168</f>
        <v>40379819.94000001</v>
      </c>
      <c r="K193" s="14"/>
      <c r="L193" s="15">
        <f>SUM(H193:J193)</f>
        <v>40379819.94000001</v>
      </c>
    </row>
    <row r="194" spans="2:12" ht="25.5" customHeight="1">
      <c r="B194" s="2" t="s">
        <v>196</v>
      </c>
      <c r="C194" s="2"/>
      <c r="D194" s="2"/>
      <c r="E194" s="2"/>
      <c r="F194" s="6"/>
      <c r="H194" s="17">
        <f>SUM(H190:H193)</f>
        <v>5000000</v>
      </c>
      <c r="I194" s="17"/>
      <c r="J194" s="17">
        <f>SUM(J190:J193)</f>
        <v>18976262.040000014</v>
      </c>
      <c r="K194" s="14"/>
      <c r="L194" s="17">
        <f>SUM(L190:L193)</f>
        <v>23976262.040000014</v>
      </c>
    </row>
    <row r="195" spans="2:12" ht="25.5" customHeight="1">
      <c r="B195" s="2" t="s">
        <v>297</v>
      </c>
      <c r="C195" s="2"/>
      <c r="D195" s="2"/>
      <c r="E195" s="2"/>
      <c r="F195" s="6"/>
      <c r="H195" s="17">
        <v>0</v>
      </c>
      <c r="I195" s="17"/>
      <c r="J195" s="17">
        <f>+J168</f>
        <v>40608195.64999995</v>
      </c>
      <c r="K195" s="14"/>
      <c r="L195" s="15">
        <f>SUM(H195:J195)</f>
        <v>40608195.64999995</v>
      </c>
    </row>
    <row r="196" spans="2:12" ht="25.5" customHeight="1" thickBot="1">
      <c r="B196" s="2" t="s">
        <v>197</v>
      </c>
      <c r="C196" s="2"/>
      <c r="D196" s="2"/>
      <c r="E196" s="2"/>
      <c r="F196" s="6"/>
      <c r="H196" s="16">
        <f>SUM(H194:H195)</f>
        <v>5000000</v>
      </c>
      <c r="I196" s="17"/>
      <c r="J196" s="16">
        <f>SUM(J194:J195)</f>
        <v>59584457.68999996</v>
      </c>
      <c r="K196" s="14"/>
      <c r="L196" s="16">
        <f>SUM(L194:L195)</f>
        <v>64584457.68999996</v>
      </c>
    </row>
    <row r="197" spans="1:12" ht="25.5" customHeight="1" thickTop="1">
      <c r="A197" s="6"/>
      <c r="B197" s="2"/>
      <c r="C197" s="2"/>
      <c r="D197" s="2"/>
      <c r="E197" s="2"/>
      <c r="F197" s="6"/>
      <c r="H197" s="6"/>
      <c r="I197" s="6"/>
      <c r="J197" s="8"/>
      <c r="K197" s="8"/>
      <c r="L197" s="6"/>
    </row>
    <row r="198" spans="1:12" ht="25.5" customHeight="1">
      <c r="A198" s="6"/>
      <c r="B198" s="2"/>
      <c r="C198" s="2"/>
      <c r="D198" s="2"/>
      <c r="E198" s="2"/>
      <c r="F198" s="6"/>
      <c r="G198" s="6"/>
      <c r="H198" s="6"/>
      <c r="I198" s="8"/>
      <c r="J198" s="8"/>
      <c r="K198" s="6"/>
      <c r="L198" s="6"/>
    </row>
    <row r="199" spans="1:12" ht="25.5" customHeight="1">
      <c r="A199" s="6"/>
      <c r="B199" s="2"/>
      <c r="C199" s="2"/>
      <c r="D199" s="2"/>
      <c r="E199" s="2"/>
      <c r="F199" s="6"/>
      <c r="G199" s="6"/>
      <c r="H199" s="6"/>
      <c r="I199" s="8"/>
      <c r="J199" s="8"/>
      <c r="K199" s="6"/>
      <c r="L199" s="6"/>
    </row>
    <row r="200" spans="2:12" ht="25.5" customHeight="1">
      <c r="B200" s="2" t="s">
        <v>216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ht="25.5" customHeight="1">
      <c r="A201" s="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25.5" customHeight="1">
      <c r="A202" s="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="1" customFormat="1" ht="25.5" customHeight="1">
      <c r="C203" s="1" t="s">
        <v>266</v>
      </c>
    </row>
    <row r="204" spans="1:3" s="1" customFormat="1" ht="22.5" customHeight="1">
      <c r="A204" s="22"/>
      <c r="C204" s="1" t="s">
        <v>89</v>
      </c>
    </row>
    <row r="205" s="27" customFormat="1" ht="25.5" customHeight="1"/>
    <row r="206" spans="2:14" ht="24" customHeight="1">
      <c r="B206" s="69" t="s">
        <v>278</v>
      </c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"/>
      <c r="N206" s="6"/>
    </row>
    <row r="207" spans="2:14" ht="24" customHeight="1">
      <c r="B207" s="69" t="s">
        <v>248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"/>
      <c r="N207" s="6"/>
    </row>
    <row r="208" spans="2:14" ht="24" customHeight="1">
      <c r="B208" s="69" t="s">
        <v>192</v>
      </c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"/>
      <c r="N208" s="6"/>
    </row>
    <row r="209" spans="1:14" ht="24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6"/>
      <c r="N209" s="6"/>
    </row>
    <row r="210" spans="1:14" ht="24" customHeight="1">
      <c r="A210" s="6"/>
      <c r="B210" s="6"/>
      <c r="C210" s="6"/>
      <c r="D210" s="6"/>
      <c r="E210" s="6"/>
      <c r="F210" s="6"/>
      <c r="G210" s="6"/>
      <c r="H210" s="6"/>
      <c r="I210" s="6"/>
      <c r="J210" s="4"/>
      <c r="K210" s="4" t="s">
        <v>274</v>
      </c>
      <c r="L210" s="4"/>
      <c r="M210" s="6"/>
      <c r="N210" s="6"/>
    </row>
    <row r="211" spans="1:14" ht="24" customHeight="1">
      <c r="A211" s="6"/>
      <c r="B211" s="20" t="s">
        <v>261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24" customHeight="1">
      <c r="A212" s="6"/>
      <c r="B212" s="6" t="s">
        <v>112</v>
      </c>
      <c r="C212" s="2"/>
      <c r="D212" s="6"/>
      <c r="E212" s="6"/>
      <c r="F212" s="6"/>
      <c r="G212" s="6"/>
      <c r="H212" s="6"/>
      <c r="I212" s="6"/>
      <c r="J212" s="8">
        <f>+J168</f>
        <v>40608195.64999995</v>
      </c>
      <c r="K212" s="8"/>
      <c r="L212" s="8">
        <f>+L168</f>
        <v>40379819.94000001</v>
      </c>
      <c r="M212" s="6"/>
      <c r="N212" s="6"/>
    </row>
    <row r="213" spans="1:14" ht="24" customHeight="1">
      <c r="A213" s="6"/>
      <c r="B213" s="6" t="s">
        <v>113</v>
      </c>
      <c r="C213" s="2"/>
      <c r="D213" s="6"/>
      <c r="E213" s="6"/>
      <c r="F213" s="6"/>
      <c r="G213" s="6"/>
      <c r="H213" s="6"/>
      <c r="I213" s="6"/>
      <c r="J213" s="14"/>
      <c r="K213" s="17"/>
      <c r="L213" s="14"/>
      <c r="M213" s="6"/>
      <c r="N213" s="6"/>
    </row>
    <row r="214" spans="1:14" ht="24" customHeight="1">
      <c r="A214" s="6"/>
      <c r="B214" s="2"/>
      <c r="C214" s="6" t="s">
        <v>228</v>
      </c>
      <c r="D214" s="6"/>
      <c r="E214" s="6"/>
      <c r="F214" s="6"/>
      <c r="G214" s="6"/>
      <c r="H214" s="6"/>
      <c r="I214" s="6"/>
      <c r="J214" s="6">
        <v>4366877.98</v>
      </c>
      <c r="K214" s="6"/>
      <c r="L214" s="6">
        <v>2416567.55</v>
      </c>
      <c r="M214" s="6"/>
      <c r="N214" s="6"/>
    </row>
    <row r="215" spans="1:14" ht="24" customHeight="1">
      <c r="A215" s="6"/>
      <c r="B215" s="2"/>
      <c r="C215" s="6" t="s">
        <v>114</v>
      </c>
      <c r="D215" s="6"/>
      <c r="E215" s="6"/>
      <c r="F215" s="6"/>
      <c r="G215" s="6"/>
      <c r="H215" s="6"/>
      <c r="I215" s="6"/>
      <c r="J215" s="6">
        <v>2301974.28</v>
      </c>
      <c r="K215" s="6"/>
      <c r="L215" s="6">
        <v>0</v>
      </c>
      <c r="M215" s="6"/>
      <c r="N215" s="6"/>
    </row>
    <row r="216" spans="1:14" ht="24" customHeight="1">
      <c r="A216" s="6"/>
      <c r="B216" s="2"/>
      <c r="C216" s="6" t="s">
        <v>290</v>
      </c>
      <c r="D216" s="6"/>
      <c r="E216" s="6"/>
      <c r="F216" s="6"/>
      <c r="G216" s="6"/>
      <c r="H216" s="6"/>
      <c r="I216" s="6"/>
      <c r="J216" s="17">
        <v>1100000</v>
      </c>
      <c r="K216" s="6"/>
      <c r="L216" s="17">
        <v>0</v>
      </c>
      <c r="M216" s="6"/>
      <c r="N216" s="6"/>
    </row>
    <row r="217" spans="1:14" ht="24" customHeight="1">
      <c r="A217" s="6"/>
      <c r="B217" s="2"/>
      <c r="C217" s="6" t="s">
        <v>115</v>
      </c>
      <c r="D217" s="6"/>
      <c r="E217" s="6"/>
      <c r="F217" s="6"/>
      <c r="G217" s="6"/>
      <c r="H217" s="6"/>
      <c r="I217" s="6"/>
      <c r="J217" s="6">
        <v>0</v>
      </c>
      <c r="K217" s="6"/>
      <c r="L217" s="6">
        <v>-27431.98</v>
      </c>
      <c r="M217" s="6"/>
      <c r="N217" s="6"/>
    </row>
    <row r="218" spans="1:14" ht="24" customHeight="1">
      <c r="A218" s="6"/>
      <c r="B218" s="2"/>
      <c r="C218" s="6" t="s">
        <v>82</v>
      </c>
      <c r="D218" s="6"/>
      <c r="E218" s="6"/>
      <c r="F218" s="6"/>
      <c r="G218" s="6"/>
      <c r="H218" s="6"/>
      <c r="I218" s="6"/>
      <c r="J218" s="17">
        <v>-400000</v>
      </c>
      <c r="K218" s="6"/>
      <c r="L218" s="17">
        <v>0</v>
      </c>
      <c r="M218" s="6"/>
      <c r="N218" s="6"/>
    </row>
    <row r="219" spans="1:14" ht="24" customHeight="1">
      <c r="A219" s="6"/>
      <c r="B219" s="2"/>
      <c r="C219" s="6" t="s">
        <v>83</v>
      </c>
      <c r="D219" s="6"/>
      <c r="E219" s="6"/>
      <c r="F219" s="6"/>
      <c r="G219" s="6"/>
      <c r="H219" s="6"/>
      <c r="I219" s="6"/>
      <c r="J219" s="15">
        <v>2709723.57</v>
      </c>
      <c r="K219" s="6"/>
      <c r="L219" s="15">
        <v>3063169.18</v>
      </c>
      <c r="M219" s="6"/>
      <c r="N219" s="6"/>
    </row>
    <row r="220" spans="1:14" ht="24" customHeight="1">
      <c r="A220" s="6"/>
      <c r="B220" s="2" t="s">
        <v>259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24" customHeight="1">
      <c r="A221" s="6"/>
      <c r="B221" s="2" t="s">
        <v>249</v>
      </c>
      <c r="C221" s="6"/>
      <c r="D221" s="6"/>
      <c r="E221" s="6"/>
      <c r="F221" s="6"/>
      <c r="G221" s="6"/>
      <c r="H221" s="6"/>
      <c r="I221" s="6"/>
      <c r="J221" s="6">
        <f>SUM(J212:J219)</f>
        <v>50686771.47999995</v>
      </c>
      <c r="K221" s="6"/>
      <c r="L221" s="6">
        <f>SUM(L212:L219)</f>
        <v>45832124.69000001</v>
      </c>
      <c r="M221" s="6"/>
      <c r="N221" s="6"/>
    </row>
    <row r="222" spans="1:14" ht="24" customHeight="1">
      <c r="A222" s="6"/>
      <c r="B222" s="2" t="s">
        <v>198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24" customHeight="1">
      <c r="A223" s="6"/>
      <c r="B223" s="2"/>
      <c r="C223" s="6" t="s">
        <v>116</v>
      </c>
      <c r="D223" s="6"/>
      <c r="E223" s="6"/>
      <c r="F223" s="6"/>
      <c r="G223" s="6"/>
      <c r="H223" s="6"/>
      <c r="I223" s="6"/>
      <c r="J223" s="6">
        <v>-18525546.6</v>
      </c>
      <c r="K223" s="6"/>
      <c r="L223" s="6">
        <v>-15944483.27</v>
      </c>
      <c r="M223" s="6"/>
      <c r="N223" s="6"/>
    </row>
    <row r="224" spans="1:14" ht="24" customHeight="1">
      <c r="A224" s="6"/>
      <c r="B224" s="2"/>
      <c r="C224" s="6" t="s">
        <v>117</v>
      </c>
      <c r="D224" s="6"/>
      <c r="E224" s="6"/>
      <c r="F224" s="6"/>
      <c r="G224" s="6"/>
      <c r="H224" s="6"/>
      <c r="I224" s="6"/>
      <c r="J224" s="6">
        <v>-25231293.67</v>
      </c>
      <c r="K224" s="6"/>
      <c r="L224" s="6">
        <v>-17723122.48</v>
      </c>
      <c r="M224" s="6"/>
      <c r="N224" s="6"/>
    </row>
    <row r="225" spans="1:14" ht="24" customHeight="1">
      <c r="A225" s="6"/>
      <c r="B225" s="2"/>
      <c r="C225" s="6" t="s">
        <v>199</v>
      </c>
      <c r="D225" s="6"/>
      <c r="E225" s="6"/>
      <c r="F225" s="6"/>
      <c r="G225" s="6"/>
      <c r="H225" s="6"/>
      <c r="I225" s="6"/>
      <c r="J225" s="6">
        <v>-2240154.47</v>
      </c>
      <c r="K225" s="6"/>
      <c r="L225" s="6">
        <v>-354574.01</v>
      </c>
      <c r="M225" s="6"/>
      <c r="N225" s="6"/>
    </row>
    <row r="226" spans="1:14" ht="24" customHeight="1">
      <c r="A226" s="6"/>
      <c r="B226" s="2"/>
      <c r="C226" s="6" t="s">
        <v>118</v>
      </c>
      <c r="D226" s="6"/>
      <c r="E226" s="6"/>
      <c r="F226" s="6"/>
      <c r="G226" s="6"/>
      <c r="H226" s="6"/>
      <c r="I226" s="6"/>
      <c r="J226" s="6">
        <v>-11895249.83</v>
      </c>
      <c r="K226" s="6"/>
      <c r="L226" s="6">
        <v>-6685254.05</v>
      </c>
      <c r="M226" s="6"/>
      <c r="N226" s="6"/>
    </row>
    <row r="227" spans="1:14" ht="24" customHeight="1">
      <c r="A227" s="6"/>
      <c r="B227" s="2"/>
      <c r="C227" s="6" t="s">
        <v>120</v>
      </c>
      <c r="D227" s="6"/>
      <c r="E227" s="6"/>
      <c r="F227" s="6"/>
      <c r="G227" s="6"/>
      <c r="H227" s="6"/>
      <c r="I227" s="6"/>
      <c r="J227" s="6">
        <v>-449041.32</v>
      </c>
      <c r="K227" s="6"/>
      <c r="L227" s="6">
        <v>-482940</v>
      </c>
      <c r="M227" s="6"/>
      <c r="N227" s="6"/>
    </row>
    <row r="228" spans="1:14" ht="24" customHeight="1">
      <c r="A228" s="6"/>
      <c r="B228" s="2"/>
      <c r="C228" s="6" t="s">
        <v>121</v>
      </c>
      <c r="D228" s="6"/>
      <c r="E228" s="6"/>
      <c r="F228" s="6"/>
      <c r="G228" s="6"/>
      <c r="H228" s="6"/>
      <c r="I228" s="6"/>
      <c r="J228" s="6">
        <v>2166482.36</v>
      </c>
      <c r="K228" s="6"/>
      <c r="L228" s="6">
        <v>1674474.99</v>
      </c>
      <c r="M228" s="6"/>
      <c r="N228" s="6"/>
    </row>
    <row r="229" spans="1:14" ht="24" customHeight="1">
      <c r="A229" s="6"/>
      <c r="B229" s="2"/>
      <c r="C229" s="6" t="s">
        <v>200</v>
      </c>
      <c r="D229" s="6"/>
      <c r="E229" s="6"/>
      <c r="F229" s="6"/>
      <c r="G229" s="6"/>
      <c r="H229" s="6"/>
      <c r="I229" s="6"/>
      <c r="J229" s="6">
        <v>43869.46</v>
      </c>
      <c r="K229" s="6"/>
      <c r="L229" s="6">
        <v>-1168557.5</v>
      </c>
      <c r="M229" s="6"/>
      <c r="N229" s="6"/>
    </row>
    <row r="230" spans="1:14" ht="24" customHeight="1">
      <c r="A230" s="6"/>
      <c r="B230" s="2"/>
      <c r="C230" s="6" t="s">
        <v>84</v>
      </c>
      <c r="D230" s="6"/>
      <c r="E230" s="6"/>
      <c r="F230" s="6"/>
      <c r="G230" s="6"/>
      <c r="H230" s="6"/>
      <c r="I230" s="6"/>
      <c r="J230" s="6">
        <v>-4482163.81</v>
      </c>
      <c r="K230" s="6"/>
      <c r="L230" s="6">
        <v>-2202385.11</v>
      </c>
      <c r="M230" s="6"/>
      <c r="N230" s="6"/>
    </row>
    <row r="231" spans="1:14" ht="24" customHeight="1">
      <c r="A231" s="6"/>
      <c r="B231" s="2"/>
      <c r="C231" s="6" t="s">
        <v>119</v>
      </c>
      <c r="D231" s="6"/>
      <c r="E231" s="6"/>
      <c r="F231" s="6"/>
      <c r="G231" s="6"/>
      <c r="H231" s="6"/>
      <c r="I231" s="6"/>
      <c r="J231" s="6">
        <v>331089.15</v>
      </c>
      <c r="K231" s="6"/>
      <c r="L231" s="6">
        <v>-3651255.58</v>
      </c>
      <c r="M231" s="6"/>
      <c r="N231" s="6"/>
    </row>
    <row r="232" spans="1:14" ht="24" customHeight="1">
      <c r="A232" s="6"/>
      <c r="B232" s="2"/>
      <c r="C232" s="6" t="s">
        <v>345</v>
      </c>
      <c r="D232" s="6"/>
      <c r="E232" s="6"/>
      <c r="F232" s="6"/>
      <c r="G232" s="6"/>
      <c r="H232" s="6"/>
      <c r="I232" s="6"/>
      <c r="J232" s="6">
        <v>-2613794.07</v>
      </c>
      <c r="K232" s="6"/>
      <c r="L232" s="6">
        <v>709937.04</v>
      </c>
      <c r="M232" s="6"/>
      <c r="N232" s="6"/>
    </row>
    <row r="233" spans="1:14" ht="24.75" customHeight="1">
      <c r="A233" s="6"/>
      <c r="B233" s="2" t="s">
        <v>201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24.75" customHeight="1">
      <c r="A234" s="6"/>
      <c r="B234" s="2"/>
      <c r="C234" s="6" t="s">
        <v>122</v>
      </c>
      <c r="D234" s="6"/>
      <c r="E234" s="6"/>
      <c r="F234" s="6"/>
      <c r="G234" s="6"/>
      <c r="H234" s="6"/>
      <c r="I234" s="6"/>
      <c r="J234" s="6">
        <v>22618198.87</v>
      </c>
      <c r="K234" s="6"/>
      <c r="L234" s="6">
        <v>24443519.42</v>
      </c>
      <c r="M234" s="6"/>
      <c r="N234" s="6"/>
    </row>
    <row r="235" spans="1:14" ht="24" customHeight="1">
      <c r="A235" s="6"/>
      <c r="B235" s="2"/>
      <c r="C235" s="6" t="s">
        <v>133</v>
      </c>
      <c r="D235" s="6"/>
      <c r="E235" s="6"/>
      <c r="F235" s="6"/>
      <c r="G235" s="6"/>
      <c r="H235" s="6"/>
      <c r="I235" s="6"/>
      <c r="J235" s="6">
        <v>2699406.57</v>
      </c>
      <c r="K235" s="47"/>
      <c r="L235" s="6">
        <v>2165199.54</v>
      </c>
      <c r="M235" s="6"/>
      <c r="N235" s="6"/>
    </row>
    <row r="236" spans="1:14" ht="24" customHeight="1">
      <c r="A236" s="6"/>
      <c r="B236" s="2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3" s="1" customFormat="1" ht="24" customHeight="1">
      <c r="A237" s="22"/>
      <c r="C237" s="1" t="s">
        <v>266</v>
      </c>
    </row>
    <row r="238" spans="1:3" s="1" customFormat="1" ht="22.5" customHeight="1">
      <c r="A238" s="22"/>
      <c r="C238" s="1" t="s">
        <v>89</v>
      </c>
    </row>
    <row r="239" spans="2:14" ht="24" customHeight="1">
      <c r="B239" s="68" t="s">
        <v>234</v>
      </c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"/>
      <c r="N239" s="6"/>
    </row>
    <row r="240" spans="1:14" ht="24" customHeight="1">
      <c r="A240" s="6"/>
      <c r="B240" s="2"/>
      <c r="C240" s="6"/>
      <c r="D240" s="6"/>
      <c r="E240" s="6"/>
      <c r="F240" s="6"/>
      <c r="G240" s="6"/>
      <c r="H240" s="6"/>
      <c r="I240" s="6"/>
      <c r="J240" s="6"/>
      <c r="K240" s="6"/>
      <c r="L240" s="5"/>
      <c r="M240" s="6"/>
      <c r="N240" s="6"/>
    </row>
    <row r="241" spans="1:14" ht="24" customHeight="1">
      <c r="A241" s="6"/>
      <c r="B241" s="2"/>
      <c r="C241" s="6"/>
      <c r="D241" s="6"/>
      <c r="E241" s="6"/>
      <c r="F241" s="6"/>
      <c r="G241" s="6"/>
      <c r="H241" s="6"/>
      <c r="I241" s="6"/>
      <c r="J241" s="4"/>
      <c r="K241" s="4" t="s">
        <v>274</v>
      </c>
      <c r="L241" s="4"/>
      <c r="M241" s="6"/>
      <c r="N241" s="6"/>
    </row>
    <row r="242" spans="1:14" ht="24.75" customHeight="1">
      <c r="A242" s="6"/>
      <c r="B242" s="2"/>
      <c r="C242" s="6" t="s">
        <v>123</v>
      </c>
      <c r="D242" s="6"/>
      <c r="E242" s="6"/>
      <c r="F242" s="6"/>
      <c r="G242" s="6"/>
      <c r="H242" s="6"/>
      <c r="I242" s="6"/>
      <c r="J242" s="6">
        <v>6429515.38</v>
      </c>
      <c r="K242" s="6"/>
      <c r="L242" s="6">
        <v>-2604580.76</v>
      </c>
      <c r="M242" s="6"/>
      <c r="N242" s="6"/>
    </row>
    <row r="243" spans="1:14" ht="24" customHeight="1">
      <c r="A243" s="6"/>
      <c r="B243" s="2"/>
      <c r="C243" s="6" t="s">
        <v>125</v>
      </c>
      <c r="D243" s="6"/>
      <c r="E243" s="6"/>
      <c r="F243" s="6"/>
      <c r="G243" s="6"/>
      <c r="H243" s="6"/>
      <c r="I243" s="6"/>
      <c r="J243" s="6">
        <v>883421.4</v>
      </c>
      <c r="K243" s="6"/>
      <c r="L243" s="6">
        <v>1033741.89</v>
      </c>
      <c r="M243" s="6"/>
      <c r="N243" s="6"/>
    </row>
    <row r="244" spans="1:14" ht="24" customHeight="1">
      <c r="A244" s="6"/>
      <c r="B244" s="2"/>
      <c r="C244" s="6" t="s">
        <v>124</v>
      </c>
      <c r="D244" s="6"/>
      <c r="E244" s="6"/>
      <c r="F244" s="6"/>
      <c r="G244" s="6"/>
      <c r="H244" s="6"/>
      <c r="I244" s="6"/>
      <c r="J244" s="6">
        <v>2748500.2</v>
      </c>
      <c r="K244" s="6"/>
      <c r="L244" s="6">
        <v>0</v>
      </c>
      <c r="M244" s="6"/>
      <c r="N244" s="6"/>
    </row>
    <row r="245" spans="1:14" ht="24" customHeight="1">
      <c r="A245" s="6"/>
      <c r="B245" s="2"/>
      <c r="C245" s="6" t="s">
        <v>202</v>
      </c>
      <c r="D245" s="6"/>
      <c r="E245" s="6"/>
      <c r="F245" s="6"/>
      <c r="G245" s="6"/>
      <c r="H245" s="6"/>
      <c r="I245" s="6"/>
      <c r="J245" s="47">
        <v>1986234.54</v>
      </c>
      <c r="K245" s="47"/>
      <c r="L245" s="6">
        <v>-1198937.71</v>
      </c>
      <c r="M245" s="6"/>
      <c r="N245" s="6"/>
    </row>
    <row r="246" spans="1:14" ht="24" customHeight="1">
      <c r="A246" s="6"/>
      <c r="B246" s="2" t="s">
        <v>250</v>
      </c>
      <c r="C246" s="6"/>
      <c r="D246" s="6"/>
      <c r="E246" s="6"/>
      <c r="F246" s="6"/>
      <c r="G246" s="6"/>
      <c r="H246" s="6"/>
      <c r="I246" s="6"/>
      <c r="J246" s="18">
        <f>SUM(J221:J245)</f>
        <v>25156245.639999945</v>
      </c>
      <c r="K246" s="6"/>
      <c r="L246" s="18">
        <f>SUM(L221:L245)</f>
        <v>23842907.100000016</v>
      </c>
      <c r="M246" s="6"/>
      <c r="N246" s="6"/>
    </row>
    <row r="247" spans="1:14" ht="24" customHeight="1">
      <c r="A247" s="6"/>
      <c r="B247" s="2" t="s">
        <v>251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24" customHeight="1">
      <c r="A248" s="6"/>
      <c r="B248" s="2"/>
      <c r="C248" s="21" t="s">
        <v>203</v>
      </c>
      <c r="D248" s="6"/>
      <c r="E248" s="6"/>
      <c r="F248" s="6"/>
      <c r="G248" s="6"/>
      <c r="H248" s="6"/>
      <c r="I248" s="6"/>
      <c r="J248" s="6">
        <v>400000</v>
      </c>
      <c r="K248" s="6"/>
      <c r="L248" s="6">
        <v>0</v>
      </c>
      <c r="M248" s="6"/>
      <c r="N248" s="6"/>
    </row>
    <row r="249" spans="1:14" ht="24" customHeight="1">
      <c r="A249" s="6"/>
      <c r="B249" s="2"/>
      <c r="C249" s="21" t="s">
        <v>126</v>
      </c>
      <c r="D249" s="6"/>
      <c r="E249" s="6"/>
      <c r="F249" s="6"/>
      <c r="G249" s="6"/>
      <c r="H249" s="6"/>
      <c r="I249" s="6"/>
      <c r="J249" s="6">
        <v>-5044703.98</v>
      </c>
      <c r="K249" s="6"/>
      <c r="L249" s="6">
        <v>-10174899.23</v>
      </c>
      <c r="M249" s="6"/>
      <c r="N249" s="6"/>
    </row>
    <row r="250" spans="1:14" ht="24" customHeight="1">
      <c r="A250" s="6"/>
      <c r="B250" s="2"/>
      <c r="C250" s="21" t="s">
        <v>127</v>
      </c>
      <c r="D250" s="6"/>
      <c r="E250" s="6"/>
      <c r="F250" s="6"/>
      <c r="G250" s="6"/>
      <c r="H250" s="6"/>
      <c r="I250" s="6"/>
      <c r="J250" s="6">
        <v>0</v>
      </c>
      <c r="K250" s="6"/>
      <c r="L250" s="6">
        <v>87286.92</v>
      </c>
      <c r="M250" s="6"/>
      <c r="N250" s="6"/>
    </row>
    <row r="251" spans="1:14" ht="24" customHeight="1">
      <c r="A251" s="6"/>
      <c r="B251" s="2" t="s">
        <v>252</v>
      </c>
      <c r="C251" s="6"/>
      <c r="D251" s="6"/>
      <c r="E251" s="6"/>
      <c r="F251" s="6"/>
      <c r="G251" s="6"/>
      <c r="H251" s="6"/>
      <c r="I251" s="6"/>
      <c r="J251" s="18">
        <f>SUM(J248:J250)</f>
        <v>-4644703.98</v>
      </c>
      <c r="K251" s="6"/>
      <c r="L251" s="18">
        <f>SUM(L248:L250)</f>
        <v>-10087612.31</v>
      </c>
      <c r="M251" s="6"/>
      <c r="N251" s="6"/>
    </row>
    <row r="252" spans="1:14" ht="24" customHeight="1">
      <c r="A252" s="6"/>
      <c r="B252" s="2" t="s">
        <v>253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24" customHeight="1">
      <c r="A253" s="6"/>
      <c r="B253" s="2"/>
      <c r="C253" s="6" t="s">
        <v>128</v>
      </c>
      <c r="D253" s="6"/>
      <c r="E253" s="6"/>
      <c r="F253" s="6"/>
      <c r="G253" s="6"/>
      <c r="H253" s="6"/>
      <c r="I253" s="6"/>
      <c r="J253" s="6">
        <v>331089.67</v>
      </c>
      <c r="K253" s="6"/>
      <c r="L253" s="6">
        <v>-5265034.73</v>
      </c>
      <c r="M253" s="6"/>
      <c r="N253" s="6"/>
    </row>
    <row r="254" spans="1:14" ht="24" customHeight="1">
      <c r="A254" s="6"/>
      <c r="B254" s="2"/>
      <c r="C254" s="6" t="s">
        <v>129</v>
      </c>
      <c r="D254" s="6"/>
      <c r="E254" s="6"/>
      <c r="F254" s="6"/>
      <c r="G254" s="6"/>
      <c r="H254" s="6"/>
      <c r="I254" s="6"/>
      <c r="J254" s="6">
        <v>0</v>
      </c>
      <c r="K254" s="6"/>
      <c r="L254" s="6">
        <v>8190</v>
      </c>
      <c r="M254" s="6"/>
      <c r="N254" s="6"/>
    </row>
    <row r="255" spans="1:14" ht="24" customHeight="1">
      <c r="A255" s="6"/>
      <c r="B255" s="2"/>
      <c r="C255" s="6" t="s">
        <v>355</v>
      </c>
      <c r="D255" s="6"/>
      <c r="E255" s="6"/>
      <c r="F255" s="6"/>
      <c r="G255" s="6"/>
      <c r="H255" s="6"/>
      <c r="I255" s="6"/>
      <c r="J255" s="6">
        <v>4686000</v>
      </c>
      <c r="K255" s="6"/>
      <c r="L255" s="6">
        <v>0</v>
      </c>
      <c r="M255" s="6"/>
      <c r="N255" s="6"/>
    </row>
    <row r="256" spans="1:14" ht="24" customHeight="1">
      <c r="A256" s="6"/>
      <c r="B256" s="2"/>
      <c r="C256" s="6" t="s">
        <v>130</v>
      </c>
      <c r="D256" s="6"/>
      <c r="E256" s="6"/>
      <c r="F256" s="6"/>
      <c r="G256" s="6"/>
      <c r="H256" s="6"/>
      <c r="I256" s="6"/>
      <c r="J256" s="6">
        <v>0</v>
      </c>
      <c r="K256" s="6"/>
      <c r="L256" s="6">
        <v>-13290515.89</v>
      </c>
      <c r="M256" s="6"/>
      <c r="N256" s="6"/>
    </row>
    <row r="257" spans="1:14" ht="24" customHeight="1">
      <c r="A257" s="6"/>
      <c r="B257" s="2"/>
      <c r="C257" s="6" t="s">
        <v>131</v>
      </c>
      <c r="D257" s="6"/>
      <c r="E257" s="6"/>
      <c r="F257" s="6"/>
      <c r="G257" s="6"/>
      <c r="H257" s="6"/>
      <c r="I257" s="6"/>
      <c r="J257" s="6">
        <v>-1380000</v>
      </c>
      <c r="K257" s="6"/>
      <c r="L257" s="6">
        <v>-1600000</v>
      </c>
      <c r="M257" s="6"/>
      <c r="N257" s="6"/>
    </row>
    <row r="258" spans="1:14" ht="24" customHeight="1">
      <c r="A258" s="6"/>
      <c r="B258" s="2"/>
      <c r="C258" s="6" t="s">
        <v>204</v>
      </c>
      <c r="D258" s="6"/>
      <c r="E258" s="6"/>
      <c r="F258" s="6"/>
      <c r="G258" s="6"/>
      <c r="H258" s="6"/>
      <c r="I258" s="6"/>
      <c r="J258" s="6">
        <v>0</v>
      </c>
      <c r="K258" s="6"/>
      <c r="L258" s="6">
        <v>3437500</v>
      </c>
      <c r="M258" s="6"/>
      <c r="N258" s="6"/>
    </row>
    <row r="259" spans="1:14" ht="24" customHeight="1">
      <c r="A259" s="6"/>
      <c r="B259" s="2" t="s">
        <v>254</v>
      </c>
      <c r="C259" s="6"/>
      <c r="D259" s="6"/>
      <c r="E259" s="6"/>
      <c r="F259" s="6"/>
      <c r="G259" s="6"/>
      <c r="H259" s="6"/>
      <c r="I259" s="6"/>
      <c r="J259" s="18">
        <f>SUM(J253:J258)</f>
        <v>3637089.67</v>
      </c>
      <c r="K259" s="6"/>
      <c r="L259" s="18">
        <f>SUM(L253:L258)</f>
        <v>-16709860.620000001</v>
      </c>
      <c r="M259" s="6"/>
      <c r="N259" s="6"/>
    </row>
    <row r="260" spans="1:14" ht="24" customHeight="1">
      <c r="A260" s="6"/>
      <c r="B260" s="2" t="s">
        <v>205</v>
      </c>
      <c r="C260" s="6"/>
      <c r="D260" s="6"/>
      <c r="E260" s="6"/>
      <c r="F260" s="6"/>
      <c r="G260" s="6"/>
      <c r="H260" s="6"/>
      <c r="I260" s="6"/>
      <c r="J260" s="6">
        <f>+J246+J251+J259</f>
        <v>24148631.329999946</v>
      </c>
      <c r="K260" s="6"/>
      <c r="L260" s="6">
        <f>+L246+L251+L259</f>
        <v>-2954565.829999985</v>
      </c>
      <c r="M260" s="6"/>
      <c r="N260" s="6"/>
    </row>
    <row r="261" spans="1:14" ht="24" customHeight="1">
      <c r="A261" s="6"/>
      <c r="B261" s="2" t="s">
        <v>206</v>
      </c>
      <c r="C261" s="6"/>
      <c r="D261" s="6"/>
      <c r="E261" s="6"/>
      <c r="F261" s="6"/>
      <c r="G261" s="6"/>
      <c r="H261" s="6"/>
      <c r="I261" s="6"/>
      <c r="J261" s="6">
        <v>19311328.78</v>
      </c>
      <c r="K261" s="6"/>
      <c r="L261" s="6">
        <v>22265894.61</v>
      </c>
      <c r="M261" s="6"/>
      <c r="N261" s="6"/>
    </row>
    <row r="262" spans="1:14" ht="24" customHeight="1" thickBot="1">
      <c r="A262" s="6"/>
      <c r="B262" s="2" t="s">
        <v>206</v>
      </c>
      <c r="C262" s="6"/>
      <c r="D262" s="6"/>
      <c r="E262" s="6"/>
      <c r="F262" s="6"/>
      <c r="G262" s="6"/>
      <c r="H262" s="6"/>
      <c r="I262" s="6"/>
      <c r="J262" s="16">
        <f>SUM(J260:J261)</f>
        <v>43459960.10999995</v>
      </c>
      <c r="K262" s="6"/>
      <c r="L262" s="16">
        <f>SUM(L260:L261)</f>
        <v>19311328.780000016</v>
      </c>
      <c r="M262" s="6"/>
      <c r="N262" s="6"/>
    </row>
    <row r="263" spans="1:14" ht="24" customHeight="1" thickTop="1">
      <c r="A263" s="6"/>
      <c r="B263" s="2" t="s">
        <v>255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24" customHeight="1">
      <c r="A264" s="6"/>
      <c r="B264" s="2" t="s">
        <v>132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24" customHeight="1">
      <c r="A265" s="6"/>
      <c r="B265" s="2"/>
      <c r="C265" s="6" t="s">
        <v>226</v>
      </c>
      <c r="D265" s="6"/>
      <c r="E265" s="6"/>
      <c r="F265" s="6"/>
      <c r="G265" s="6"/>
      <c r="H265" s="6"/>
      <c r="I265" s="6"/>
      <c r="J265" s="6">
        <v>2056257.28</v>
      </c>
      <c r="K265" s="6"/>
      <c r="L265" s="6">
        <v>2633564.44</v>
      </c>
      <c r="M265" s="6"/>
      <c r="N265" s="6"/>
    </row>
    <row r="266" spans="1:14" ht="24" customHeight="1">
      <c r="A266" s="6"/>
      <c r="B266" s="2"/>
      <c r="C266" s="6" t="s">
        <v>207</v>
      </c>
      <c r="D266" s="6"/>
      <c r="E266" s="6"/>
      <c r="F266" s="6"/>
      <c r="G266" s="6"/>
      <c r="H266" s="6"/>
      <c r="I266" s="6"/>
      <c r="J266" s="6">
        <v>15778292.31</v>
      </c>
      <c r="K266" s="6"/>
      <c r="L266" s="6">
        <v>13476578.89</v>
      </c>
      <c r="M266" s="6"/>
      <c r="N266" s="6"/>
    </row>
    <row r="267" spans="1:14" ht="23.25">
      <c r="A267" s="6"/>
      <c r="B267" s="2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24" customHeight="1">
      <c r="A268" s="6"/>
      <c r="B268" s="2" t="s">
        <v>216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="1" customFormat="1" ht="17.25" customHeight="1">
      <c r="A269" s="22"/>
    </row>
    <row r="270" ht="24" customHeight="1">
      <c r="C270" s="1" t="s">
        <v>266</v>
      </c>
    </row>
    <row r="271" spans="1:3" s="1" customFormat="1" ht="22.5" customHeight="1">
      <c r="A271" s="22"/>
      <c r="C271" s="1" t="s">
        <v>89</v>
      </c>
    </row>
  </sheetData>
  <sheetProtection password="CC7A" sheet="1" objects="1" scenarios="1"/>
  <mergeCells count="23">
    <mergeCell ref="B15:L15"/>
    <mergeCell ref="B125:L125"/>
    <mergeCell ref="B127:F127"/>
    <mergeCell ref="A181:L181"/>
    <mergeCell ref="A180:L180"/>
    <mergeCell ref="B60:L60"/>
    <mergeCell ref="B94:L94"/>
    <mergeCell ref="A179:L179"/>
    <mergeCell ref="B36:L36"/>
    <mergeCell ref="C8:I8"/>
    <mergeCell ref="A148:L148"/>
    <mergeCell ref="A149:L149"/>
    <mergeCell ref="A150:L150"/>
    <mergeCell ref="B62:F62"/>
    <mergeCell ref="B96:F96"/>
    <mergeCell ref="C9:I9"/>
    <mergeCell ref="C10:I10"/>
    <mergeCell ref="B58:L58"/>
    <mergeCell ref="B59:L59"/>
    <mergeCell ref="B239:L239"/>
    <mergeCell ref="B206:L206"/>
    <mergeCell ref="B207:L207"/>
    <mergeCell ref="B208:L208"/>
  </mergeCells>
  <printOptions/>
  <pageMargins left="0.74" right="0.31" top="0.66" bottom="0.72" header="0.36" footer="0.5"/>
  <pageSetup horizontalDpi="180" verticalDpi="180" orientation="portrait" paperSize="9" r:id="rId1"/>
  <rowBreaks count="5" manualBreakCount="5">
    <brk id="10" max="255" man="1"/>
    <brk id="35" max="255" man="1"/>
    <brk id="57" max="255" man="1"/>
    <brk id="147" max="255" man="1"/>
    <brk id="2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4"/>
  <sheetViews>
    <sheetView tabSelected="1" zoomScale="95" zoomScaleNormal="95" workbookViewId="0" topLeftCell="A1">
      <selection activeCell="G10" sqref="G10"/>
    </sheetView>
  </sheetViews>
  <sheetFormatPr defaultColWidth="9.140625" defaultRowHeight="25.5" customHeight="1"/>
  <cols>
    <col min="1" max="1" width="8.421875" style="33" customWidth="1"/>
    <col min="2" max="2" width="8.8515625" style="33" customWidth="1"/>
    <col min="3" max="3" width="8.7109375" style="33" customWidth="1"/>
    <col min="4" max="4" width="7.421875" style="33" customWidth="1"/>
    <col min="5" max="5" width="15.421875" style="33" customWidth="1"/>
    <col min="6" max="6" width="0.85546875" style="33" customWidth="1"/>
    <col min="7" max="7" width="15.421875" style="33" customWidth="1"/>
    <col min="8" max="8" width="0.85546875" style="33" customWidth="1"/>
    <col min="9" max="9" width="16.00390625" style="33" bestFit="1" customWidth="1"/>
    <col min="10" max="10" width="0.85546875" style="33" customWidth="1"/>
    <col min="11" max="11" width="16.00390625" style="33" customWidth="1"/>
    <col min="12" max="12" width="1.7109375" style="33" customWidth="1"/>
    <col min="13" max="16384" width="9.140625" style="33" customWidth="1"/>
  </cols>
  <sheetData>
    <row r="1" spans="1:13" ht="23.25">
      <c r="A1" s="73" t="s">
        <v>278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32"/>
      <c r="M1" s="32"/>
    </row>
    <row r="2" spans="1:13" ht="23.25">
      <c r="A2" s="73" t="s">
        <v>231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32"/>
      <c r="M2" s="32"/>
    </row>
    <row r="3" spans="1:13" ht="23.25">
      <c r="A3" s="73" t="s">
        <v>272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32"/>
      <c r="M3" s="32"/>
    </row>
    <row r="4" spans="1:13" ht="23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="1" customFormat="1" ht="24" customHeight="1">
      <c r="A5" s="1" t="s">
        <v>344</v>
      </c>
    </row>
    <row r="6" s="1" customFormat="1" ht="24" customHeight="1">
      <c r="A6" s="1" t="s">
        <v>369</v>
      </c>
    </row>
    <row r="7" s="1" customFormat="1" ht="24" customHeight="1">
      <c r="A7" s="1" t="s">
        <v>371</v>
      </c>
    </row>
    <row r="8" s="1" customFormat="1" ht="24" customHeight="1">
      <c r="A8" s="1" t="s">
        <v>370</v>
      </c>
    </row>
    <row r="9" s="1" customFormat="1" ht="24" customHeight="1">
      <c r="A9" s="1" t="s">
        <v>373</v>
      </c>
    </row>
    <row r="10" s="1" customFormat="1" ht="24" customHeight="1">
      <c r="A10" s="1" t="s">
        <v>372</v>
      </c>
    </row>
    <row r="11" s="1" customFormat="1" ht="24" customHeight="1">
      <c r="A11" s="1" t="s">
        <v>389</v>
      </c>
    </row>
    <row r="12" s="1" customFormat="1" ht="24" customHeight="1">
      <c r="A12" s="1" t="s">
        <v>406</v>
      </c>
    </row>
    <row r="13" s="1" customFormat="1" ht="24" customHeight="1">
      <c r="A13" s="1" t="s">
        <v>418</v>
      </c>
    </row>
    <row r="14" spans="1:13" ht="24" customHeight="1">
      <c r="A14" s="35" t="s">
        <v>262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24" customHeight="1">
      <c r="A15" s="35" t="s">
        <v>327</v>
      </c>
      <c r="B15" s="32"/>
      <c r="C15" s="32"/>
      <c r="D15" s="32"/>
      <c r="E15" s="32"/>
      <c r="F15" s="32"/>
      <c r="G15" s="32"/>
      <c r="H15" s="32"/>
      <c r="I15" s="32"/>
      <c r="J15" s="32"/>
      <c r="L15" s="32"/>
      <c r="M15" s="32"/>
    </row>
    <row r="16" spans="1:13" ht="24" customHeight="1">
      <c r="A16" s="35" t="s">
        <v>374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24" customHeight="1">
      <c r="A17" s="35" t="s">
        <v>367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24" customHeight="1">
      <c r="A18" s="35" t="s">
        <v>375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24" customHeight="1">
      <c r="A19" s="35" t="s">
        <v>376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24" customHeight="1">
      <c r="A20" s="35" t="s">
        <v>377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24" customHeight="1">
      <c r="A21" s="35" t="s">
        <v>335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24" customHeight="1">
      <c r="A22" s="35" t="s">
        <v>336</v>
      </c>
      <c r="C22" s="32"/>
      <c r="D22" s="32"/>
      <c r="E22" s="32"/>
      <c r="F22" s="32"/>
      <c r="G22" s="32"/>
      <c r="H22" s="32"/>
      <c r="I22" s="32"/>
      <c r="J22" s="32"/>
      <c r="L22" s="32"/>
      <c r="M22" s="32"/>
    </row>
    <row r="23" spans="1:13" ht="24" customHeight="1">
      <c r="A23" s="1" t="s">
        <v>447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24" customHeight="1">
      <c r="A24" s="35" t="s">
        <v>379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24" customHeight="1">
      <c r="A25" s="35" t="s">
        <v>448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24" customHeight="1">
      <c r="A26" s="35" t="s">
        <v>378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24" customHeight="1">
      <c r="A27" s="35" t="s">
        <v>368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24" customHeight="1">
      <c r="A28" s="35" t="s">
        <v>390</v>
      </c>
      <c r="C28" s="32"/>
      <c r="D28" s="32"/>
      <c r="E28" s="32"/>
      <c r="F28" s="32"/>
      <c r="G28" s="32"/>
      <c r="H28" s="32"/>
      <c r="I28" s="32"/>
      <c r="J28" s="32"/>
      <c r="K28" s="48"/>
      <c r="L28" s="32"/>
      <c r="M28" s="32"/>
    </row>
    <row r="29" spans="1:13" ht="24" customHeight="1">
      <c r="A29" s="35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24" customHeight="1">
      <c r="A30" s="3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24" customHeight="1">
      <c r="A31" s="35"/>
      <c r="C31" s="34" t="s">
        <v>266</v>
      </c>
      <c r="D31" s="34"/>
      <c r="E31" s="32"/>
      <c r="F31" s="32"/>
      <c r="G31" s="32"/>
      <c r="H31" s="32"/>
      <c r="I31" s="32"/>
      <c r="J31" s="32"/>
      <c r="K31" s="32"/>
      <c r="L31" s="32"/>
      <c r="M31" s="32"/>
    </row>
    <row r="32" spans="1:3" s="1" customFormat="1" ht="22.5" customHeight="1">
      <c r="A32" s="22"/>
      <c r="C32" s="1" t="s">
        <v>89</v>
      </c>
    </row>
    <row r="33" spans="1:13" ht="24" customHeight="1">
      <c r="A33" s="35"/>
      <c r="C33" s="34"/>
      <c r="D33" s="34"/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24.75" customHeight="1">
      <c r="A34" s="74" t="s">
        <v>234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32"/>
      <c r="M34" s="32"/>
    </row>
    <row r="35" spans="1:13" ht="24.75" customHeight="1">
      <c r="A35" s="35"/>
      <c r="C35" s="34"/>
      <c r="D35" s="34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24.75" customHeight="1">
      <c r="A36" s="35" t="s">
        <v>277</v>
      </c>
      <c r="C36" s="32"/>
      <c r="D36" s="32"/>
      <c r="E36" s="32"/>
      <c r="F36" s="32"/>
      <c r="G36" s="32"/>
      <c r="H36" s="32"/>
      <c r="I36" s="32"/>
      <c r="J36" s="32"/>
      <c r="L36" s="32"/>
      <c r="M36" s="32"/>
    </row>
    <row r="37" spans="1:13" ht="24.75" customHeight="1">
      <c r="A37" s="35" t="s">
        <v>380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24.75" customHeight="1">
      <c r="A38" s="35" t="s">
        <v>381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24.75" customHeight="1">
      <c r="A39" s="35" t="s">
        <v>328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24.75" customHeight="1">
      <c r="A40" s="43" t="s">
        <v>331</v>
      </c>
      <c r="C40" s="34"/>
      <c r="D40" s="34"/>
      <c r="E40" s="32"/>
      <c r="F40" s="32"/>
      <c r="G40" s="32"/>
      <c r="H40" s="32"/>
      <c r="I40" s="32"/>
      <c r="J40" s="32"/>
      <c r="L40" s="32"/>
      <c r="M40" s="32"/>
    </row>
    <row r="41" spans="1:13" ht="24.75" customHeight="1">
      <c r="A41" s="44" t="s">
        <v>382</v>
      </c>
      <c r="C41" s="34"/>
      <c r="D41" s="34"/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24.75" customHeight="1">
      <c r="A42" s="35" t="s">
        <v>383</v>
      </c>
      <c r="C42" s="34"/>
      <c r="D42" s="34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24.75" customHeight="1">
      <c r="A43" s="35" t="s">
        <v>332</v>
      </c>
      <c r="C43" s="34"/>
      <c r="D43" s="34"/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24.75" customHeight="1">
      <c r="A44" s="35" t="s">
        <v>329</v>
      </c>
      <c r="C44" s="32"/>
      <c r="D44" s="32"/>
      <c r="E44" s="32"/>
      <c r="F44" s="32"/>
      <c r="G44" s="32"/>
      <c r="H44" s="32"/>
      <c r="I44" s="32"/>
      <c r="J44" s="32"/>
      <c r="L44" s="32"/>
      <c r="M44" s="32"/>
    </row>
    <row r="45" spans="1:13" ht="24.75" customHeight="1">
      <c r="A45" s="35" t="s">
        <v>384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24.75" customHeight="1">
      <c r="A46" s="44" t="s">
        <v>356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24.75" customHeight="1">
      <c r="A47" s="35" t="s">
        <v>338</v>
      </c>
      <c r="C47" s="32"/>
      <c r="D47" s="32"/>
      <c r="E47" s="32"/>
      <c r="F47" s="32"/>
      <c r="G47" s="32"/>
      <c r="H47" s="32"/>
      <c r="I47" s="32"/>
      <c r="J47" s="32"/>
      <c r="L47" s="32"/>
      <c r="M47" s="32"/>
    </row>
    <row r="48" spans="1:13" ht="24.75" customHeight="1">
      <c r="A48" s="35" t="s">
        <v>449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24.75" customHeight="1">
      <c r="A49" s="44" t="s">
        <v>450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24.75" customHeight="1">
      <c r="A50" s="35" t="s">
        <v>451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24.75" customHeight="1">
      <c r="A51" s="35" t="s">
        <v>333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1:10" ht="24.75" customHeight="1">
      <c r="A52" s="2" t="s">
        <v>334</v>
      </c>
      <c r="B52" s="49"/>
      <c r="C52" s="49"/>
      <c r="D52" s="49"/>
      <c r="E52" s="49"/>
      <c r="F52" s="49"/>
      <c r="G52" s="49"/>
      <c r="H52" s="49"/>
      <c r="I52" s="49"/>
      <c r="J52" s="49"/>
    </row>
    <row r="53" spans="1:13" ht="24.75" customHeight="1">
      <c r="A53" s="35" t="s">
        <v>385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24.75" customHeight="1">
      <c r="A54" s="35" t="s">
        <v>97</v>
      </c>
      <c r="C54" s="32"/>
      <c r="D54" s="32"/>
      <c r="E54" s="32"/>
      <c r="F54" s="32"/>
      <c r="G54" s="32"/>
      <c r="H54" s="32"/>
      <c r="I54" s="32"/>
      <c r="J54" s="32"/>
      <c r="L54" s="32"/>
      <c r="M54" s="32"/>
    </row>
    <row r="55" spans="1:13" ht="24.75" customHeight="1">
      <c r="A55" s="35"/>
      <c r="C55" s="32"/>
      <c r="D55" s="32"/>
      <c r="E55" s="32"/>
      <c r="F55" s="32"/>
      <c r="G55" s="32"/>
      <c r="H55" s="32"/>
      <c r="I55" s="36" t="s">
        <v>273</v>
      </c>
      <c r="J55" s="32"/>
      <c r="K55" s="32"/>
      <c r="L55" s="32"/>
      <c r="M55" s="32"/>
    </row>
    <row r="56" spans="1:13" ht="24.75" customHeight="1">
      <c r="A56" s="35"/>
      <c r="B56" s="32" t="s">
        <v>363</v>
      </c>
      <c r="C56" s="32"/>
      <c r="D56" s="32"/>
      <c r="E56" s="32"/>
      <c r="F56" s="32"/>
      <c r="G56" s="32"/>
      <c r="H56" s="32"/>
      <c r="I56" s="37" t="s">
        <v>96</v>
      </c>
      <c r="J56" s="32"/>
      <c r="K56" s="32"/>
      <c r="L56" s="32"/>
      <c r="M56" s="32"/>
    </row>
    <row r="57" spans="1:13" ht="24.75" customHeight="1">
      <c r="A57" s="35"/>
      <c r="B57" s="32" t="s">
        <v>93</v>
      </c>
      <c r="C57" s="32"/>
      <c r="D57" s="32"/>
      <c r="E57" s="32"/>
      <c r="F57" s="32"/>
      <c r="G57" s="32"/>
      <c r="H57" s="32"/>
      <c r="I57" s="37" t="s">
        <v>96</v>
      </c>
      <c r="J57" s="32"/>
      <c r="K57" s="32"/>
      <c r="L57" s="32"/>
      <c r="M57" s="32"/>
    </row>
    <row r="58" spans="1:13" ht="24.75" customHeight="1">
      <c r="A58" s="35"/>
      <c r="B58" s="32" t="s">
        <v>230</v>
      </c>
      <c r="C58" s="32"/>
      <c r="D58" s="32"/>
      <c r="E58" s="32"/>
      <c r="F58" s="32"/>
      <c r="G58" s="32"/>
      <c r="H58" s="32"/>
      <c r="I58" s="37" t="s">
        <v>96</v>
      </c>
      <c r="J58" s="32"/>
      <c r="K58" s="32"/>
      <c r="L58" s="32"/>
      <c r="M58" s="32"/>
    </row>
    <row r="59" spans="1:13" ht="24.75" customHeight="1">
      <c r="A59" s="35"/>
      <c r="B59" s="32" t="s">
        <v>94</v>
      </c>
      <c r="C59" s="32"/>
      <c r="D59" s="32"/>
      <c r="E59" s="32"/>
      <c r="F59" s="32"/>
      <c r="G59" s="32"/>
      <c r="H59" s="32"/>
      <c r="I59" s="37" t="s">
        <v>96</v>
      </c>
      <c r="J59" s="32"/>
      <c r="K59" s="32"/>
      <c r="L59" s="32"/>
      <c r="M59" s="32"/>
    </row>
    <row r="60" spans="1:13" ht="24.75" customHeight="1">
      <c r="A60" s="35"/>
      <c r="B60" s="32" t="s">
        <v>95</v>
      </c>
      <c r="C60" s="32"/>
      <c r="D60" s="32"/>
      <c r="E60" s="32"/>
      <c r="F60" s="32"/>
      <c r="G60" s="32"/>
      <c r="H60" s="32"/>
      <c r="I60" s="37" t="s">
        <v>96</v>
      </c>
      <c r="J60" s="32"/>
      <c r="K60" s="32"/>
      <c r="L60" s="32"/>
      <c r="M60" s="32"/>
    </row>
    <row r="61" spans="1:13" ht="24.75" customHeight="1">
      <c r="A61" s="35"/>
      <c r="B61" s="32"/>
      <c r="C61" s="32"/>
      <c r="D61" s="32"/>
      <c r="E61" s="32"/>
      <c r="F61" s="32"/>
      <c r="G61" s="32"/>
      <c r="H61" s="32"/>
      <c r="I61" s="37"/>
      <c r="J61" s="32"/>
      <c r="K61" s="32"/>
      <c r="L61" s="32"/>
      <c r="M61" s="32"/>
    </row>
    <row r="62" spans="1:13" ht="24.75" customHeight="1">
      <c r="A62" s="35"/>
      <c r="B62" s="32"/>
      <c r="C62" s="32"/>
      <c r="D62" s="32"/>
      <c r="E62" s="32"/>
      <c r="F62" s="32"/>
      <c r="G62" s="32"/>
      <c r="H62" s="32"/>
      <c r="I62" s="37"/>
      <c r="J62" s="32"/>
      <c r="K62" s="32"/>
      <c r="L62" s="32"/>
      <c r="M62" s="32"/>
    </row>
    <row r="63" spans="1:13" ht="24.75" customHeight="1">
      <c r="A63" s="35"/>
      <c r="B63" s="32"/>
      <c r="C63" s="34" t="s">
        <v>266</v>
      </c>
      <c r="D63" s="32"/>
      <c r="E63" s="32"/>
      <c r="F63" s="32"/>
      <c r="G63" s="32"/>
      <c r="H63" s="32"/>
      <c r="I63" s="37"/>
      <c r="J63" s="32"/>
      <c r="K63" s="32"/>
      <c r="L63" s="32"/>
      <c r="M63" s="32"/>
    </row>
    <row r="64" spans="1:3" s="1" customFormat="1" ht="24.75" customHeight="1">
      <c r="A64" s="22"/>
      <c r="C64" s="1" t="s">
        <v>89</v>
      </c>
    </row>
    <row r="65" spans="1:13" ht="24.75" customHeight="1">
      <c r="A65" s="35"/>
      <c r="B65" s="32"/>
      <c r="C65" s="34"/>
      <c r="D65" s="32"/>
      <c r="E65" s="32"/>
      <c r="F65" s="32"/>
      <c r="G65" s="32"/>
      <c r="H65" s="32"/>
      <c r="I65" s="37"/>
      <c r="J65" s="32"/>
      <c r="K65" s="32"/>
      <c r="L65" s="32"/>
      <c r="M65" s="32"/>
    </row>
    <row r="66" spans="1:13" ht="30" customHeight="1">
      <c r="A66" s="74" t="s">
        <v>235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32"/>
      <c r="M66" s="32"/>
    </row>
    <row r="67" spans="1:13" ht="30" customHeight="1">
      <c r="A67" s="35"/>
      <c r="B67" s="32"/>
      <c r="C67" s="32"/>
      <c r="D67" s="32"/>
      <c r="E67" s="32"/>
      <c r="F67" s="32"/>
      <c r="G67" s="32"/>
      <c r="H67" s="32"/>
      <c r="I67" s="37"/>
      <c r="J67" s="32"/>
      <c r="K67" s="32"/>
      <c r="L67" s="32"/>
      <c r="M67" s="32"/>
    </row>
    <row r="68" spans="1:13" ht="30" customHeight="1">
      <c r="A68" s="43" t="s">
        <v>337</v>
      </c>
      <c r="B68" s="35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30" customHeight="1">
      <c r="A69" s="44" t="s">
        <v>454</v>
      </c>
      <c r="B69" s="35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30" customHeight="1">
      <c r="A70" s="44" t="s">
        <v>453</v>
      </c>
      <c r="B70" s="35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30" customHeight="1">
      <c r="A71" s="44" t="s">
        <v>452</v>
      </c>
      <c r="B71" s="35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30" customHeight="1">
      <c r="A72" s="44" t="s">
        <v>461</v>
      </c>
      <c r="B72" s="35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30" customHeight="1">
      <c r="A73" s="44" t="s">
        <v>5</v>
      </c>
      <c r="B73" s="35"/>
      <c r="C73" s="32"/>
      <c r="D73" s="32"/>
      <c r="E73" s="32"/>
      <c r="F73" s="32"/>
      <c r="G73" s="32"/>
      <c r="H73" s="32"/>
      <c r="I73" s="32"/>
      <c r="J73" s="32"/>
      <c r="L73" s="32"/>
      <c r="M73" s="32"/>
    </row>
    <row r="74" spans="1:13" ht="30" customHeight="1">
      <c r="A74" s="44" t="s">
        <v>455</v>
      </c>
      <c r="B74" s="35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30" customHeight="1">
      <c r="A75" s="44" t="s">
        <v>6</v>
      </c>
      <c r="B75" s="35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1:10" ht="30" customHeight="1">
      <c r="A76" s="2" t="s">
        <v>339</v>
      </c>
      <c r="B76" s="49"/>
      <c r="C76" s="49"/>
      <c r="D76" s="49"/>
      <c r="E76" s="49"/>
      <c r="F76" s="49"/>
      <c r="G76" s="49"/>
      <c r="H76" s="49"/>
      <c r="I76" s="49"/>
      <c r="J76" s="50"/>
    </row>
    <row r="77" spans="1:10" ht="30" customHeight="1">
      <c r="A77" s="2" t="s">
        <v>330</v>
      </c>
      <c r="B77" s="49"/>
      <c r="C77" s="49"/>
      <c r="D77" s="49"/>
      <c r="E77" s="49"/>
      <c r="F77" s="49"/>
      <c r="G77" s="49"/>
      <c r="H77" s="49"/>
      <c r="I77" s="49"/>
      <c r="J77" s="49"/>
    </row>
    <row r="78" spans="1:11" ht="30" customHeight="1">
      <c r="A78" s="2" t="s">
        <v>340</v>
      </c>
      <c r="B78" s="49"/>
      <c r="C78" s="49"/>
      <c r="D78" s="49"/>
      <c r="E78" s="49"/>
      <c r="F78" s="49"/>
      <c r="G78" s="49"/>
      <c r="H78" s="49"/>
      <c r="I78" s="49"/>
      <c r="J78" s="51"/>
      <c r="K78" s="32"/>
    </row>
    <row r="79" spans="1:10" ht="30" customHeight="1">
      <c r="A79" s="49" t="s">
        <v>8</v>
      </c>
      <c r="B79" s="49"/>
      <c r="C79" s="49"/>
      <c r="D79" s="49"/>
      <c r="E79" s="49"/>
      <c r="F79" s="49"/>
      <c r="G79" s="49"/>
      <c r="H79" s="49"/>
      <c r="I79" s="49"/>
      <c r="J79" s="49"/>
    </row>
    <row r="80" spans="1:10" ht="30" customHeight="1">
      <c r="A80" s="49" t="s">
        <v>7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3" ht="30" customHeight="1">
      <c r="A81" s="32" t="s">
        <v>391</v>
      </c>
      <c r="B81" s="35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30" customHeight="1">
      <c r="A82" s="32"/>
      <c r="B82" s="35"/>
      <c r="C82" s="32"/>
      <c r="D82" s="32"/>
      <c r="E82" s="32"/>
      <c r="F82" s="32"/>
      <c r="G82" s="32"/>
      <c r="H82" s="32"/>
      <c r="I82" s="37"/>
      <c r="J82" s="37" t="s">
        <v>274</v>
      </c>
      <c r="K82" s="37"/>
      <c r="L82" s="32"/>
      <c r="M82" s="32"/>
    </row>
    <row r="83" spans="1:13" ht="30" customHeight="1">
      <c r="A83" s="32"/>
      <c r="B83" s="35" t="s">
        <v>239</v>
      </c>
      <c r="C83" s="32"/>
      <c r="D83" s="32"/>
      <c r="E83" s="32"/>
      <c r="F83" s="32"/>
      <c r="G83" s="32"/>
      <c r="H83" s="32"/>
      <c r="I83" s="32">
        <v>38971588.65</v>
      </c>
      <c r="J83" s="32"/>
      <c r="K83" s="32">
        <v>15533951.95</v>
      </c>
      <c r="L83" s="32"/>
      <c r="M83" s="32"/>
    </row>
    <row r="84" spans="1:13" ht="30" customHeight="1">
      <c r="A84" s="32"/>
      <c r="B84" s="35" t="s">
        <v>238</v>
      </c>
      <c r="C84" s="32"/>
      <c r="D84" s="32"/>
      <c r="E84" s="32"/>
      <c r="F84" s="32"/>
      <c r="G84" s="32"/>
      <c r="H84" s="32"/>
      <c r="I84" s="32">
        <v>4488371.46</v>
      </c>
      <c r="J84" s="32"/>
      <c r="K84" s="32">
        <v>3777376.83</v>
      </c>
      <c r="L84" s="32"/>
      <c r="M84" s="32"/>
    </row>
    <row r="85" spans="1:13" ht="30" customHeight="1" thickBot="1">
      <c r="A85" s="32"/>
      <c r="B85" s="35"/>
      <c r="C85" s="32" t="s">
        <v>229</v>
      </c>
      <c r="D85" s="32"/>
      <c r="E85" s="32"/>
      <c r="F85" s="32"/>
      <c r="G85" s="32"/>
      <c r="H85" s="32"/>
      <c r="I85" s="38">
        <f>SUM(I83:I84)</f>
        <v>43459960.11</v>
      </c>
      <c r="J85" s="32"/>
      <c r="K85" s="38">
        <f>SUM(K83:K84)</f>
        <v>19311328.78</v>
      </c>
      <c r="L85" s="32"/>
      <c r="M85" s="32"/>
    </row>
    <row r="86" spans="1:13" ht="30" customHeight="1" thickTop="1">
      <c r="A86" s="35"/>
      <c r="B86" s="32"/>
      <c r="C86" s="32"/>
      <c r="D86" s="32"/>
      <c r="E86" s="32"/>
      <c r="F86" s="32"/>
      <c r="G86" s="32"/>
      <c r="H86" s="32"/>
      <c r="I86" s="37"/>
      <c r="J86" s="32"/>
      <c r="K86" s="32"/>
      <c r="L86" s="32"/>
      <c r="M86" s="32"/>
    </row>
    <row r="87" spans="1:13" ht="30" customHeight="1">
      <c r="A87" s="35"/>
      <c r="B87" s="32"/>
      <c r="C87" s="32"/>
      <c r="D87" s="32"/>
      <c r="E87" s="32"/>
      <c r="F87" s="32"/>
      <c r="G87" s="32"/>
      <c r="H87" s="32"/>
      <c r="I87" s="37"/>
      <c r="J87" s="32"/>
      <c r="K87" s="32"/>
      <c r="L87" s="32"/>
      <c r="M87" s="32"/>
    </row>
    <row r="88" spans="1:13" ht="30" customHeight="1">
      <c r="A88" s="35"/>
      <c r="B88" s="32"/>
      <c r="C88" s="34" t="s">
        <v>266</v>
      </c>
      <c r="D88" s="32"/>
      <c r="E88" s="32"/>
      <c r="F88" s="32"/>
      <c r="G88" s="32"/>
      <c r="H88" s="32"/>
      <c r="I88" s="37"/>
      <c r="J88" s="32"/>
      <c r="K88" s="32"/>
      <c r="L88" s="32"/>
      <c r="M88" s="32"/>
    </row>
    <row r="89" spans="1:3" s="1" customFormat="1" ht="25.5" customHeight="1">
      <c r="A89" s="22"/>
      <c r="C89" s="1" t="s">
        <v>89</v>
      </c>
    </row>
    <row r="90" spans="1:13" ht="30" customHeight="1">
      <c r="A90" s="35"/>
      <c r="B90" s="32"/>
      <c r="C90" s="34"/>
      <c r="D90" s="32"/>
      <c r="E90" s="32"/>
      <c r="F90" s="32"/>
      <c r="G90" s="32"/>
      <c r="H90" s="32"/>
      <c r="I90" s="37"/>
      <c r="J90" s="32"/>
      <c r="K90" s="32"/>
      <c r="L90" s="32"/>
      <c r="M90" s="32"/>
    </row>
    <row r="91" spans="1:13" ht="25.5" customHeight="1">
      <c r="A91" s="74" t="s">
        <v>135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32"/>
      <c r="M91" s="32"/>
    </row>
    <row r="92" spans="1:13" ht="25.5" customHeight="1">
      <c r="A92" s="35"/>
      <c r="B92" s="32"/>
      <c r="C92" s="32"/>
      <c r="D92" s="32"/>
      <c r="E92" s="32"/>
      <c r="F92" s="32"/>
      <c r="G92" s="32"/>
      <c r="H92" s="32"/>
      <c r="I92" s="37"/>
      <c r="J92" s="32"/>
      <c r="K92" s="32"/>
      <c r="L92" s="32"/>
      <c r="M92" s="32"/>
    </row>
    <row r="93" spans="1:13" ht="25.5" customHeight="1">
      <c r="A93" s="32" t="s">
        <v>392</v>
      </c>
      <c r="B93" s="35"/>
      <c r="C93" s="32"/>
      <c r="D93" s="32"/>
      <c r="E93" s="32"/>
      <c r="F93" s="32"/>
      <c r="G93" s="32"/>
      <c r="H93" s="32"/>
      <c r="I93" s="40"/>
      <c r="J93" s="32"/>
      <c r="K93" s="40"/>
      <c r="L93" s="32"/>
      <c r="M93" s="32"/>
    </row>
    <row r="94" spans="1:13" ht="25.5" customHeight="1">
      <c r="A94" s="32" t="s">
        <v>98</v>
      </c>
      <c r="B94" s="35"/>
      <c r="C94" s="32"/>
      <c r="D94" s="32"/>
      <c r="E94" s="32"/>
      <c r="F94" s="32"/>
      <c r="G94" s="32"/>
      <c r="H94" s="32"/>
      <c r="I94" s="40"/>
      <c r="J94" s="32"/>
      <c r="K94" s="40"/>
      <c r="L94" s="32"/>
      <c r="M94" s="32"/>
    </row>
    <row r="95" spans="1:13" ht="25.5" customHeight="1">
      <c r="A95" s="32" t="s">
        <v>99</v>
      </c>
      <c r="B95" s="35"/>
      <c r="C95" s="32"/>
      <c r="D95" s="32"/>
      <c r="E95" s="32"/>
      <c r="F95" s="32"/>
      <c r="G95" s="32"/>
      <c r="H95" s="32"/>
      <c r="I95" s="40"/>
      <c r="J95" s="32"/>
      <c r="K95" s="40"/>
      <c r="L95" s="32"/>
      <c r="M95" s="32"/>
    </row>
    <row r="96" spans="1:13" ht="25.5" customHeight="1">
      <c r="A96" s="52" t="s">
        <v>100</v>
      </c>
      <c r="C96" s="32"/>
      <c r="D96" s="32"/>
      <c r="E96" s="32"/>
      <c r="F96" s="32"/>
      <c r="G96" s="32"/>
      <c r="H96" s="32"/>
      <c r="I96" s="40"/>
      <c r="J96" s="32"/>
      <c r="K96" s="40"/>
      <c r="L96" s="32"/>
      <c r="M96" s="32"/>
    </row>
    <row r="97" spans="1:13" ht="25.5" customHeight="1">
      <c r="A97" s="32"/>
      <c r="B97" s="35"/>
      <c r="C97" s="32"/>
      <c r="D97" s="32"/>
      <c r="E97" s="32"/>
      <c r="F97" s="32"/>
      <c r="G97" s="32"/>
      <c r="H97" s="32"/>
      <c r="I97" s="37"/>
      <c r="J97" s="37" t="s">
        <v>274</v>
      </c>
      <c r="K97" s="37"/>
      <c r="L97" s="32"/>
      <c r="M97" s="32"/>
    </row>
    <row r="98" spans="1:13" ht="25.5" customHeight="1">
      <c r="A98" s="32"/>
      <c r="B98" s="35" t="s">
        <v>101</v>
      </c>
      <c r="C98" s="32"/>
      <c r="D98" s="32"/>
      <c r="E98" s="32"/>
      <c r="F98" s="32"/>
      <c r="G98" s="32"/>
      <c r="H98" s="32"/>
      <c r="I98" s="40"/>
      <c r="J98" s="32"/>
      <c r="K98" s="40"/>
      <c r="L98" s="32"/>
      <c r="M98" s="32"/>
    </row>
    <row r="99" spans="1:13" ht="25.5" customHeight="1">
      <c r="A99" s="32"/>
      <c r="B99" s="35" t="s">
        <v>105</v>
      </c>
      <c r="C99" s="32"/>
      <c r="D99" s="32"/>
      <c r="E99" s="32"/>
      <c r="F99" s="32"/>
      <c r="G99" s="32"/>
      <c r="H99" s="32"/>
      <c r="I99" s="40">
        <v>32739741.58</v>
      </c>
      <c r="J99" s="32"/>
      <c r="K99" s="40">
        <v>20522170.26</v>
      </c>
      <c r="L99" s="32"/>
      <c r="M99" s="32"/>
    </row>
    <row r="100" spans="1:13" ht="25.5" customHeight="1">
      <c r="A100" s="32"/>
      <c r="B100" s="35" t="s">
        <v>106</v>
      </c>
      <c r="C100" s="32"/>
      <c r="D100" s="32"/>
      <c r="E100" s="32"/>
      <c r="F100" s="32"/>
      <c r="G100" s="32"/>
      <c r="H100" s="32"/>
      <c r="I100" s="40">
        <v>2888406.6</v>
      </c>
      <c r="J100" s="32"/>
      <c r="K100" s="40">
        <v>14766</v>
      </c>
      <c r="L100" s="32"/>
      <c r="M100" s="32"/>
    </row>
    <row r="101" spans="1:13" ht="25.5" customHeight="1">
      <c r="A101" s="32"/>
      <c r="B101" s="35" t="s">
        <v>107</v>
      </c>
      <c r="C101" s="32"/>
      <c r="D101" s="32"/>
      <c r="E101" s="32"/>
      <c r="F101" s="32"/>
      <c r="G101" s="32"/>
      <c r="H101" s="32"/>
      <c r="I101" s="40">
        <v>69062</v>
      </c>
      <c r="J101" s="32"/>
      <c r="K101" s="40">
        <v>0</v>
      </c>
      <c r="L101" s="32"/>
      <c r="M101" s="32"/>
    </row>
    <row r="102" spans="1:13" ht="25.5" customHeight="1">
      <c r="A102" s="32"/>
      <c r="B102" s="35" t="s">
        <v>108</v>
      </c>
      <c r="C102" s="32"/>
      <c r="D102" s="32"/>
      <c r="E102" s="32"/>
      <c r="F102" s="32"/>
      <c r="G102" s="32"/>
      <c r="H102" s="32"/>
      <c r="I102" s="41">
        <v>2594878.76</v>
      </c>
      <c r="J102" s="32"/>
      <c r="K102" s="41">
        <v>2297761.7</v>
      </c>
      <c r="L102" s="32"/>
      <c r="M102" s="32"/>
    </row>
    <row r="103" spans="1:13" ht="25.5" customHeight="1">
      <c r="A103" s="32"/>
      <c r="B103" s="35"/>
      <c r="C103" s="32" t="s">
        <v>229</v>
      </c>
      <c r="D103" s="32"/>
      <c r="E103" s="32"/>
      <c r="F103" s="32"/>
      <c r="G103" s="32"/>
      <c r="H103" s="32"/>
      <c r="I103" s="40">
        <f>SUM(I98:I102)</f>
        <v>38292088.94</v>
      </c>
      <c r="J103" s="32"/>
      <c r="K103" s="40">
        <f>SUM(K98:K102)</f>
        <v>22834697.96</v>
      </c>
      <c r="L103" s="32"/>
      <c r="M103" s="32"/>
    </row>
    <row r="104" spans="1:13" ht="25.5" customHeight="1">
      <c r="A104" s="32"/>
      <c r="B104" s="35" t="s">
        <v>102</v>
      </c>
      <c r="C104" s="32"/>
      <c r="D104" s="32"/>
      <c r="E104" s="32"/>
      <c r="F104" s="32"/>
      <c r="G104" s="32"/>
      <c r="H104" s="32"/>
      <c r="I104" s="40">
        <v>4263708.74</v>
      </c>
      <c r="J104" s="32"/>
      <c r="K104" s="40">
        <v>398080.35</v>
      </c>
      <c r="L104" s="32"/>
      <c r="M104" s="32"/>
    </row>
    <row r="105" spans="1:13" ht="25.5" customHeight="1">
      <c r="A105" s="32"/>
      <c r="B105" s="35" t="s">
        <v>103</v>
      </c>
      <c r="C105" s="32"/>
      <c r="D105" s="32"/>
      <c r="E105" s="32"/>
      <c r="F105" s="32"/>
      <c r="G105" s="32"/>
      <c r="H105" s="32"/>
      <c r="I105" s="40">
        <v>-2100324.28</v>
      </c>
      <c r="J105" s="32"/>
      <c r="K105" s="40">
        <v>0</v>
      </c>
      <c r="L105" s="32"/>
      <c r="M105" s="32"/>
    </row>
    <row r="106" spans="1:13" ht="25.5" customHeight="1">
      <c r="A106" s="32"/>
      <c r="B106" s="35" t="s">
        <v>110</v>
      </c>
      <c r="C106" s="32"/>
      <c r="D106" s="32"/>
      <c r="E106" s="32"/>
      <c r="F106" s="32"/>
      <c r="G106" s="32"/>
      <c r="H106" s="32"/>
      <c r="I106" s="53">
        <f>SUM(I103:I105)</f>
        <v>40455473.4</v>
      </c>
      <c r="J106" s="32"/>
      <c r="K106" s="53">
        <f>SUM(K103:K105)</f>
        <v>23232778.310000002</v>
      </c>
      <c r="L106" s="32"/>
      <c r="M106" s="32"/>
    </row>
    <row r="107" spans="1:13" ht="25.5" customHeight="1">
      <c r="A107" s="52" t="s">
        <v>104</v>
      </c>
      <c r="B107" s="35"/>
      <c r="C107" s="32"/>
      <c r="D107" s="32"/>
      <c r="E107" s="32"/>
      <c r="F107" s="32"/>
      <c r="G107" s="32"/>
      <c r="H107" s="32"/>
      <c r="I107" s="40"/>
      <c r="J107" s="32"/>
      <c r="K107" s="40"/>
      <c r="L107" s="32"/>
      <c r="M107" s="32"/>
    </row>
    <row r="108" spans="1:13" ht="25.5" customHeight="1">
      <c r="A108" s="32"/>
      <c r="B108" s="35" t="s">
        <v>101</v>
      </c>
      <c r="C108" s="32"/>
      <c r="D108" s="32"/>
      <c r="E108" s="32"/>
      <c r="F108" s="32"/>
      <c r="G108" s="32"/>
      <c r="H108" s="32"/>
      <c r="I108" s="40"/>
      <c r="J108" s="32"/>
      <c r="L108" s="32"/>
      <c r="M108" s="32"/>
    </row>
    <row r="109" spans="1:13" ht="25.5" customHeight="1">
      <c r="A109" s="32"/>
      <c r="B109" s="35" t="s">
        <v>105</v>
      </c>
      <c r="C109" s="32"/>
      <c r="D109" s="32"/>
      <c r="E109" s="32"/>
      <c r="F109" s="32"/>
      <c r="G109" s="32"/>
      <c r="H109" s="32"/>
      <c r="I109" s="40">
        <v>1080657</v>
      </c>
      <c r="J109" s="32"/>
      <c r="K109" s="40">
        <v>2075567.21</v>
      </c>
      <c r="L109" s="32"/>
      <c r="M109" s="32"/>
    </row>
    <row r="110" spans="1:13" ht="25.5" customHeight="1">
      <c r="A110" s="32"/>
      <c r="B110" s="35" t="s">
        <v>109</v>
      </c>
      <c r="C110" s="32"/>
      <c r="D110" s="32"/>
      <c r="E110" s="32"/>
      <c r="F110" s="32"/>
      <c r="G110" s="32"/>
      <c r="H110" s="32"/>
      <c r="I110" s="53">
        <f>SUM(I108:I109)</f>
        <v>1080657</v>
      </c>
      <c r="J110" s="32"/>
      <c r="K110" s="53">
        <f>SUM(K108:K109)</f>
        <v>2075567.21</v>
      </c>
      <c r="L110" s="32"/>
      <c r="M110" s="32"/>
    </row>
    <row r="111" spans="1:13" ht="25.5" customHeight="1" thickBot="1">
      <c r="A111" s="32"/>
      <c r="B111" s="35"/>
      <c r="C111" s="32" t="s">
        <v>111</v>
      </c>
      <c r="D111" s="32"/>
      <c r="E111" s="32"/>
      <c r="F111" s="32"/>
      <c r="G111" s="32"/>
      <c r="H111" s="32"/>
      <c r="I111" s="38">
        <f>+I106+I110</f>
        <v>41536130.4</v>
      </c>
      <c r="J111" s="32"/>
      <c r="K111" s="38">
        <f>+K106+K110</f>
        <v>25308345.520000003</v>
      </c>
      <c r="L111" s="32"/>
      <c r="M111" s="32"/>
    </row>
    <row r="112" spans="1:13" ht="25.5" customHeight="1" thickTop="1">
      <c r="A112" s="32" t="s">
        <v>9</v>
      </c>
      <c r="B112" s="35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25.5" customHeight="1">
      <c r="A113" s="32"/>
      <c r="B113" s="35"/>
      <c r="C113" s="32"/>
      <c r="D113" s="32"/>
      <c r="E113" s="32"/>
      <c r="F113" s="32"/>
      <c r="G113" s="32"/>
      <c r="H113" s="32"/>
      <c r="I113" s="37"/>
      <c r="J113" s="37" t="s">
        <v>274</v>
      </c>
      <c r="K113" s="37"/>
      <c r="L113" s="32"/>
      <c r="M113" s="32"/>
    </row>
    <row r="114" spans="1:13" ht="25.5" customHeight="1">
      <c r="A114" s="32"/>
      <c r="B114" s="35" t="s">
        <v>10</v>
      </c>
      <c r="C114" s="32"/>
      <c r="D114" s="32"/>
      <c r="E114" s="32"/>
      <c r="F114" s="32"/>
      <c r="G114" s="32"/>
      <c r="H114" s="32"/>
      <c r="I114" s="32">
        <v>41127576.21</v>
      </c>
      <c r="J114" s="32"/>
      <c r="K114" s="32">
        <v>17723122.48</v>
      </c>
      <c r="L114" s="32"/>
      <c r="M114" s="32"/>
    </row>
    <row r="115" spans="1:13" ht="25.5" customHeight="1">
      <c r="A115" s="32"/>
      <c r="B115" s="35" t="s">
        <v>11</v>
      </c>
      <c r="C115" s="32"/>
      <c r="D115" s="32"/>
      <c r="E115" s="32"/>
      <c r="F115" s="32"/>
      <c r="G115" s="32"/>
      <c r="H115" s="32"/>
      <c r="I115" s="32">
        <v>1826839.94</v>
      </c>
      <c r="J115" s="32"/>
      <c r="K115" s="32">
        <v>0</v>
      </c>
      <c r="L115" s="32"/>
      <c r="M115" s="32"/>
    </row>
    <row r="116" spans="1:13" ht="25.5" customHeight="1" thickBot="1">
      <c r="A116" s="32"/>
      <c r="B116" s="35"/>
      <c r="C116" s="32" t="s">
        <v>229</v>
      </c>
      <c r="D116" s="32"/>
      <c r="E116" s="32"/>
      <c r="F116" s="32"/>
      <c r="G116" s="32"/>
      <c r="H116" s="32"/>
      <c r="I116" s="38">
        <f>SUM(I114:I115)</f>
        <v>42954416.15</v>
      </c>
      <c r="J116" s="32"/>
      <c r="K116" s="38">
        <f>SUM(K114:K115)</f>
        <v>17723122.48</v>
      </c>
      <c r="L116" s="32"/>
      <c r="M116" s="32"/>
    </row>
    <row r="117" spans="1:11" s="54" customFormat="1" ht="25.5" customHeight="1" thickTop="1">
      <c r="A117" s="40"/>
      <c r="B117" s="65"/>
      <c r="C117" s="55"/>
      <c r="D117" s="55"/>
      <c r="E117" s="55"/>
      <c r="H117" s="40"/>
      <c r="J117" s="40"/>
      <c r="K117" s="40"/>
    </row>
    <row r="118" spans="1:11" s="54" customFormat="1" ht="25.5" customHeight="1">
      <c r="A118" s="40"/>
      <c r="B118" s="65"/>
      <c r="C118" s="55"/>
      <c r="D118" s="55"/>
      <c r="E118" s="55"/>
      <c r="H118" s="40"/>
      <c r="J118" s="40"/>
      <c r="K118" s="40"/>
    </row>
    <row r="119" spans="1:11" s="54" customFormat="1" ht="25.5" customHeight="1">
      <c r="A119" s="40"/>
      <c r="B119" s="65"/>
      <c r="C119" s="34" t="s">
        <v>266</v>
      </c>
      <c r="D119" s="55"/>
      <c r="E119" s="55"/>
      <c r="H119" s="40"/>
      <c r="J119" s="40"/>
      <c r="K119" s="40"/>
    </row>
    <row r="120" spans="1:3" s="1" customFormat="1" ht="25.5" customHeight="1">
      <c r="A120" s="22"/>
      <c r="C120" s="1" t="s">
        <v>89</v>
      </c>
    </row>
    <row r="121" spans="1:11" s="54" customFormat="1" ht="25.5" customHeight="1">
      <c r="A121" s="40"/>
      <c r="B121" s="65"/>
      <c r="C121" s="34"/>
      <c r="D121" s="55"/>
      <c r="E121" s="55"/>
      <c r="H121" s="40"/>
      <c r="J121" s="40"/>
      <c r="K121" s="40"/>
    </row>
    <row r="122" spans="1:11" s="54" customFormat="1" ht="25.5" customHeight="1">
      <c r="A122" s="74" t="s">
        <v>145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</row>
    <row r="123" spans="1:11" s="54" customFormat="1" ht="25.5" customHeight="1">
      <c r="A123" s="40"/>
      <c r="B123" s="65"/>
      <c r="C123" s="55"/>
      <c r="D123" s="55"/>
      <c r="E123" s="55"/>
      <c r="H123" s="40"/>
      <c r="J123" s="40"/>
      <c r="K123" s="40"/>
    </row>
    <row r="124" spans="1:13" ht="25.5" customHeight="1">
      <c r="A124" s="32" t="s">
        <v>12</v>
      </c>
      <c r="B124" s="35"/>
      <c r="C124" s="32"/>
      <c r="D124" s="32"/>
      <c r="E124" s="32"/>
      <c r="F124" s="32"/>
      <c r="G124" s="32"/>
      <c r="H124" s="32"/>
      <c r="I124" s="40"/>
      <c r="J124" s="32"/>
      <c r="K124" s="40"/>
      <c r="L124" s="32"/>
      <c r="M124" s="32"/>
    </row>
    <row r="125" spans="2:13" ht="25.5" customHeight="1">
      <c r="B125" s="32" t="s">
        <v>442</v>
      </c>
      <c r="C125" s="32"/>
      <c r="D125" s="32"/>
      <c r="E125" s="32"/>
      <c r="F125" s="32"/>
      <c r="G125" s="32"/>
      <c r="H125" s="32"/>
      <c r="I125" s="40"/>
      <c r="J125" s="32"/>
      <c r="K125" s="40"/>
      <c r="L125" s="32"/>
      <c r="M125" s="32"/>
    </row>
    <row r="126" spans="1:13" ht="25.5" customHeight="1">
      <c r="A126" s="32" t="s">
        <v>443</v>
      </c>
      <c r="B126" s="35"/>
      <c r="C126" s="32"/>
      <c r="D126" s="32"/>
      <c r="E126" s="32"/>
      <c r="F126" s="32"/>
      <c r="G126" s="32"/>
      <c r="H126" s="32"/>
      <c r="I126" s="40"/>
      <c r="J126" s="32"/>
      <c r="K126" s="40"/>
      <c r="L126" s="32"/>
      <c r="M126" s="32"/>
    </row>
    <row r="127" spans="1:13" ht="25.5" customHeight="1">
      <c r="A127" s="32" t="s">
        <v>13</v>
      </c>
      <c r="B127" s="35"/>
      <c r="C127" s="32"/>
      <c r="D127" s="32"/>
      <c r="E127" s="32"/>
      <c r="F127" s="32"/>
      <c r="G127" s="32"/>
      <c r="H127" s="32"/>
      <c r="I127" s="40"/>
      <c r="J127" s="32"/>
      <c r="K127" s="40"/>
      <c r="L127" s="32"/>
      <c r="M127" s="32"/>
    </row>
    <row r="128" spans="1:13" ht="25.5" customHeight="1">
      <c r="A128" s="32" t="s">
        <v>456</v>
      </c>
      <c r="B128" s="35"/>
      <c r="C128" s="32"/>
      <c r="D128" s="32"/>
      <c r="E128" s="32"/>
      <c r="F128" s="32"/>
      <c r="G128" s="32"/>
      <c r="H128" s="32"/>
      <c r="I128" s="40"/>
      <c r="J128" s="32"/>
      <c r="K128" s="40"/>
      <c r="L128" s="32"/>
      <c r="M128" s="32"/>
    </row>
    <row r="129" spans="1:13" s="59" customFormat="1" ht="25.5" customHeight="1">
      <c r="A129" s="56" t="s">
        <v>15</v>
      </c>
      <c r="B129" s="57"/>
      <c r="C129" s="56"/>
      <c r="D129" s="56"/>
      <c r="E129" s="56"/>
      <c r="F129" s="56"/>
      <c r="G129" s="56"/>
      <c r="H129" s="56"/>
      <c r="I129" s="58"/>
      <c r="J129" s="56"/>
      <c r="K129" s="58"/>
      <c r="L129" s="56"/>
      <c r="M129" s="56"/>
    </row>
    <row r="130" spans="1:13" s="59" customFormat="1" ht="25.5" customHeight="1">
      <c r="A130" s="56" t="s">
        <v>16</v>
      </c>
      <c r="B130" s="57"/>
      <c r="C130" s="56"/>
      <c r="D130" s="56"/>
      <c r="E130" s="56"/>
      <c r="F130" s="56"/>
      <c r="G130" s="56"/>
      <c r="H130" s="56"/>
      <c r="I130" s="58"/>
      <c r="J130" s="56"/>
      <c r="K130" s="58"/>
      <c r="L130" s="56"/>
      <c r="M130" s="56"/>
    </row>
    <row r="131" spans="1:13" s="59" customFormat="1" ht="25.5" customHeight="1">
      <c r="A131" s="56" t="s">
        <v>134</v>
      </c>
      <c r="B131" s="57"/>
      <c r="C131" s="56"/>
      <c r="D131" s="56"/>
      <c r="E131" s="56"/>
      <c r="F131" s="56"/>
      <c r="G131" s="56"/>
      <c r="H131" s="56"/>
      <c r="I131" s="58"/>
      <c r="J131" s="56"/>
      <c r="K131" s="58"/>
      <c r="L131" s="56"/>
      <c r="M131" s="56"/>
    </row>
    <row r="132" spans="1:15" s="60" customFormat="1" ht="25.5" customHeight="1">
      <c r="A132" s="62" t="s">
        <v>14</v>
      </c>
      <c r="B132" s="58"/>
      <c r="C132" s="58"/>
      <c r="D132" s="58"/>
      <c r="E132" s="58"/>
      <c r="F132" s="58"/>
      <c r="G132" s="58"/>
      <c r="H132" s="58"/>
      <c r="I132" s="58"/>
      <c r="J132" s="58"/>
      <c r="N132" s="58"/>
      <c r="O132" s="58"/>
    </row>
    <row r="133" spans="1:11" s="60" customFormat="1" ht="25.5" customHeight="1">
      <c r="A133" s="62" t="s">
        <v>17</v>
      </c>
      <c r="B133" s="58"/>
      <c r="C133" s="58"/>
      <c r="D133" s="58"/>
      <c r="E133" s="58"/>
      <c r="F133" s="58"/>
      <c r="G133" s="58"/>
      <c r="H133" s="58"/>
      <c r="I133" s="61"/>
      <c r="J133" s="61"/>
      <c r="K133" s="61"/>
    </row>
    <row r="134" spans="1:11" s="54" customFormat="1" ht="25.5" customHeight="1">
      <c r="A134" s="55"/>
      <c r="B134" s="54" t="s">
        <v>393</v>
      </c>
      <c r="C134" s="55"/>
      <c r="D134" s="55"/>
      <c r="E134" s="55"/>
      <c r="F134" s="55"/>
      <c r="G134" s="40"/>
      <c r="H134" s="40"/>
      <c r="I134" s="40"/>
      <c r="J134" s="40"/>
      <c r="K134" s="40"/>
    </row>
    <row r="135" spans="1:11" s="54" customFormat="1" ht="25.5" customHeight="1">
      <c r="A135" s="40" t="s">
        <v>440</v>
      </c>
      <c r="C135" s="55"/>
      <c r="D135" s="55"/>
      <c r="E135" s="55"/>
      <c r="F135" s="55"/>
      <c r="G135" s="40"/>
      <c r="H135" s="40"/>
      <c r="I135" s="40"/>
      <c r="J135" s="40"/>
      <c r="K135" s="40"/>
    </row>
    <row r="136" spans="1:11" s="54" customFormat="1" ht="25.5" customHeight="1">
      <c r="A136" s="40" t="s">
        <v>441</v>
      </c>
      <c r="B136" s="55"/>
      <c r="C136" s="55"/>
      <c r="D136" s="55"/>
      <c r="E136" s="55"/>
      <c r="F136" s="55"/>
      <c r="G136" s="40"/>
      <c r="H136" s="40"/>
      <c r="I136" s="40"/>
      <c r="J136" s="40"/>
      <c r="K136" s="40"/>
    </row>
    <row r="137" spans="1:11" s="54" customFormat="1" ht="25.5" customHeight="1">
      <c r="A137" s="40" t="s">
        <v>444</v>
      </c>
      <c r="B137" s="40"/>
      <c r="C137" s="55"/>
      <c r="D137" s="55"/>
      <c r="E137" s="55"/>
      <c r="H137" s="40"/>
      <c r="I137" s="40"/>
      <c r="J137" s="40"/>
      <c r="K137" s="40"/>
    </row>
    <row r="138" spans="1:11" s="54" customFormat="1" ht="25.5" customHeight="1">
      <c r="A138" s="40" t="s">
        <v>184</v>
      </c>
      <c r="B138" s="40"/>
      <c r="C138" s="55"/>
      <c r="D138" s="55"/>
      <c r="E138" s="55"/>
      <c r="H138" s="40"/>
      <c r="I138" s="40"/>
      <c r="J138" s="40"/>
      <c r="K138" s="40"/>
    </row>
    <row r="139" spans="1:11" s="54" customFormat="1" ht="25.5" customHeight="1">
      <c r="A139" s="40" t="s">
        <v>18</v>
      </c>
      <c r="B139" s="40"/>
      <c r="C139" s="55"/>
      <c r="D139" s="55"/>
      <c r="E139" s="55"/>
      <c r="H139" s="40"/>
      <c r="I139" s="40"/>
      <c r="J139" s="40"/>
      <c r="K139" s="40"/>
    </row>
    <row r="140" spans="1:11" s="54" customFormat="1" ht="25.5" customHeight="1">
      <c r="A140" s="40"/>
      <c r="B140" s="40"/>
      <c r="C140" s="55"/>
      <c r="D140" s="55"/>
      <c r="E140" s="55"/>
      <c r="G140" s="63" t="s">
        <v>136</v>
      </c>
      <c r="H140" s="40"/>
      <c r="I140" s="64" t="s">
        <v>240</v>
      </c>
      <c r="J140" s="40"/>
      <c r="K140" s="63" t="s">
        <v>137</v>
      </c>
    </row>
    <row r="141" spans="1:11" s="54" customFormat="1" ht="25.5" customHeight="1">
      <c r="A141" s="40" t="s">
        <v>138</v>
      </c>
      <c r="B141" s="40"/>
      <c r="C141" s="55"/>
      <c r="D141" s="55"/>
      <c r="E141" s="55"/>
      <c r="H141" s="40"/>
      <c r="I141" s="40"/>
      <c r="J141" s="40"/>
      <c r="K141" s="40"/>
    </row>
    <row r="142" spans="1:11" s="54" customFormat="1" ht="25.5" customHeight="1">
      <c r="A142" s="40" t="s">
        <v>364</v>
      </c>
      <c r="B142" s="40"/>
      <c r="C142" s="55"/>
      <c r="D142" s="55"/>
      <c r="E142" s="55"/>
      <c r="G142" s="54">
        <v>4684395.6</v>
      </c>
      <c r="H142" s="40"/>
      <c r="I142" s="40">
        <v>724842.51</v>
      </c>
      <c r="J142" s="40"/>
      <c r="K142" s="40">
        <f>+G142+I142</f>
        <v>5409238.109999999</v>
      </c>
    </row>
    <row r="143" spans="1:11" s="54" customFormat="1" ht="25.5" customHeight="1">
      <c r="A143" s="40" t="s">
        <v>457</v>
      </c>
      <c r="B143" s="40"/>
      <c r="C143" s="55"/>
      <c r="D143" s="55"/>
      <c r="E143" s="55"/>
      <c r="G143" s="54">
        <v>17672184.64</v>
      </c>
      <c r="H143" s="40"/>
      <c r="I143" s="40">
        <v>672401.66</v>
      </c>
      <c r="J143" s="40"/>
      <c r="K143" s="40">
        <f>+G143+I143</f>
        <v>18344586.3</v>
      </c>
    </row>
    <row r="144" spans="1:11" s="54" customFormat="1" ht="25.5" customHeight="1">
      <c r="A144" s="40" t="s">
        <v>140</v>
      </c>
      <c r="B144" s="40"/>
      <c r="C144" s="55"/>
      <c r="D144" s="55"/>
      <c r="E144" s="55"/>
      <c r="G144" s="54">
        <v>15975566.44</v>
      </c>
      <c r="H144" s="40"/>
      <c r="I144" s="40">
        <v>3389459.81</v>
      </c>
      <c r="J144" s="40"/>
      <c r="K144" s="40">
        <f>+G144+I144</f>
        <v>19365026.25</v>
      </c>
    </row>
    <row r="145" spans="1:11" s="54" customFormat="1" ht="25.5" customHeight="1">
      <c r="A145" s="40" t="s">
        <v>141</v>
      </c>
      <c r="B145" s="40"/>
      <c r="C145" s="55"/>
      <c r="D145" s="55"/>
      <c r="E145" s="55"/>
      <c r="G145" s="54">
        <v>18969753.09</v>
      </c>
      <c r="H145" s="40"/>
      <c r="I145" s="40">
        <v>0</v>
      </c>
      <c r="J145" s="40"/>
      <c r="K145" s="40">
        <f>+G145+I145</f>
        <v>18969753.09</v>
      </c>
    </row>
    <row r="146" spans="1:11" s="54" customFormat="1" ht="25.5" customHeight="1">
      <c r="A146" s="40" t="s">
        <v>142</v>
      </c>
      <c r="B146" s="40"/>
      <c r="C146" s="55"/>
      <c r="D146" s="55"/>
      <c r="E146" s="55"/>
      <c r="G146" s="54">
        <v>619639.07</v>
      </c>
      <c r="H146" s="40"/>
      <c r="I146" s="40">
        <v>258000</v>
      </c>
      <c r="J146" s="40"/>
      <c r="K146" s="40">
        <f>+G146+I146</f>
        <v>877639.07</v>
      </c>
    </row>
    <row r="147" spans="1:11" s="54" customFormat="1" ht="25.5" customHeight="1">
      <c r="A147" s="40"/>
      <c r="B147" s="65" t="s">
        <v>229</v>
      </c>
      <c r="C147" s="55"/>
      <c r="D147" s="55"/>
      <c r="E147" s="55"/>
      <c r="G147" s="66">
        <f>SUM(G142:G146)</f>
        <v>57921538.839999996</v>
      </c>
      <c r="H147" s="40"/>
      <c r="I147" s="66">
        <f>SUM(I142:I146)</f>
        <v>5044703.98</v>
      </c>
      <c r="J147" s="40"/>
      <c r="K147" s="53">
        <f>SUM(K142:K146)</f>
        <v>62966242.82</v>
      </c>
    </row>
    <row r="148" spans="1:11" s="54" customFormat="1" ht="25.5" customHeight="1">
      <c r="A148" s="40"/>
      <c r="B148" s="65"/>
      <c r="C148" s="55"/>
      <c r="D148" s="55"/>
      <c r="E148" s="55"/>
      <c r="H148" s="40"/>
      <c r="J148" s="40"/>
      <c r="K148" s="40"/>
    </row>
    <row r="149" spans="1:11" s="54" customFormat="1" ht="25.5" customHeight="1">
      <c r="A149" s="40"/>
      <c r="B149" s="65"/>
      <c r="C149" s="55"/>
      <c r="D149" s="55"/>
      <c r="E149" s="55"/>
      <c r="H149" s="40"/>
      <c r="J149" s="40"/>
      <c r="K149" s="40"/>
    </row>
    <row r="150" spans="1:11" s="54" customFormat="1" ht="25.5" customHeight="1">
      <c r="A150" s="40"/>
      <c r="B150" s="65"/>
      <c r="C150" s="34" t="s">
        <v>266</v>
      </c>
      <c r="D150" s="55"/>
      <c r="E150" s="55"/>
      <c r="H150" s="40"/>
      <c r="J150" s="40"/>
      <c r="K150" s="40"/>
    </row>
    <row r="151" spans="1:3" s="1" customFormat="1" ht="25.5" customHeight="1">
      <c r="A151" s="22"/>
      <c r="C151" s="1" t="s">
        <v>89</v>
      </c>
    </row>
    <row r="152" spans="1:11" s="54" customFormat="1" ht="25.5" customHeight="1">
      <c r="A152" s="40"/>
      <c r="B152" s="65"/>
      <c r="C152" s="34"/>
      <c r="D152" s="55"/>
      <c r="E152" s="55"/>
      <c r="H152" s="40"/>
      <c r="J152" s="40"/>
      <c r="K152" s="40"/>
    </row>
    <row r="153" spans="1:11" s="54" customFormat="1" ht="26.25" customHeight="1">
      <c r="A153" s="74" t="s">
        <v>19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</row>
    <row r="154" spans="1:11" s="54" customFormat="1" ht="26.25" customHeight="1">
      <c r="A154" s="40"/>
      <c r="B154" s="65"/>
      <c r="C154" s="34"/>
      <c r="D154" s="55"/>
      <c r="E154" s="55"/>
      <c r="H154" s="40"/>
      <c r="J154" s="40"/>
      <c r="K154" s="40"/>
    </row>
    <row r="155" spans="1:11" s="54" customFormat="1" ht="26.25" customHeight="1">
      <c r="A155" s="40"/>
      <c r="B155" s="40"/>
      <c r="C155" s="55"/>
      <c r="D155" s="55"/>
      <c r="E155" s="55"/>
      <c r="G155" s="63" t="s">
        <v>136</v>
      </c>
      <c r="H155" s="40"/>
      <c r="I155" s="64" t="s">
        <v>240</v>
      </c>
      <c r="J155" s="40"/>
      <c r="K155" s="63" t="s">
        <v>137</v>
      </c>
    </row>
    <row r="156" spans="1:11" s="54" customFormat="1" ht="26.25" customHeight="1">
      <c r="A156" s="40" t="s">
        <v>143</v>
      </c>
      <c r="B156" s="40"/>
      <c r="C156" s="55"/>
      <c r="D156" s="55"/>
      <c r="E156" s="55"/>
      <c r="H156" s="40"/>
      <c r="I156" s="40"/>
      <c r="J156" s="40"/>
      <c r="K156" s="40"/>
    </row>
    <row r="157" spans="1:11" s="54" customFormat="1" ht="26.25" customHeight="1">
      <c r="A157" s="40" t="s">
        <v>364</v>
      </c>
      <c r="B157" s="40"/>
      <c r="C157" s="55"/>
      <c r="D157" s="55"/>
      <c r="E157" s="55"/>
      <c r="G157" s="54">
        <v>-4074800.99</v>
      </c>
      <c r="H157" s="40"/>
      <c r="I157" s="40">
        <v>-310486.5</v>
      </c>
      <c r="J157" s="40"/>
      <c r="K157" s="40">
        <f>+G157+I157</f>
        <v>-4385287.49</v>
      </c>
    </row>
    <row r="158" spans="1:11" s="54" customFormat="1" ht="26.25" customHeight="1">
      <c r="A158" s="40" t="s">
        <v>139</v>
      </c>
      <c r="B158" s="40"/>
      <c r="C158" s="55"/>
      <c r="D158" s="55"/>
      <c r="E158" s="55"/>
      <c r="G158" s="54">
        <v>-15813041.05</v>
      </c>
      <c r="H158" s="40"/>
      <c r="I158" s="40">
        <v>-508127.37</v>
      </c>
      <c r="J158" s="40"/>
      <c r="K158" s="40">
        <f>+G158+I158</f>
        <v>-16321168.42</v>
      </c>
    </row>
    <row r="159" spans="1:11" s="54" customFormat="1" ht="26.25" customHeight="1">
      <c r="A159" s="40" t="s">
        <v>140</v>
      </c>
      <c r="B159" s="40"/>
      <c r="C159" s="55"/>
      <c r="D159" s="55"/>
      <c r="E159" s="55"/>
      <c r="G159" s="54">
        <v>-12380191.61</v>
      </c>
      <c r="H159" s="40"/>
      <c r="I159" s="40">
        <v>-1418537.32</v>
      </c>
      <c r="J159" s="40"/>
      <c r="K159" s="40">
        <f>+G159+I159</f>
        <v>-13798728.93</v>
      </c>
    </row>
    <row r="160" spans="1:11" s="54" customFormat="1" ht="26.25" customHeight="1">
      <c r="A160" s="40" t="s">
        <v>141</v>
      </c>
      <c r="B160" s="40"/>
      <c r="C160" s="55"/>
      <c r="D160" s="55"/>
      <c r="E160" s="55"/>
      <c r="G160" s="54">
        <v>-10676207.45</v>
      </c>
      <c r="H160" s="40"/>
      <c r="I160" s="40">
        <v>-2047634.71</v>
      </c>
      <c r="J160" s="40"/>
      <c r="K160" s="40">
        <f>+G160+I160</f>
        <v>-12723842.16</v>
      </c>
    </row>
    <row r="161" spans="1:11" s="54" customFormat="1" ht="26.25" customHeight="1">
      <c r="A161" s="40" t="s">
        <v>142</v>
      </c>
      <c r="B161" s="40"/>
      <c r="C161" s="55"/>
      <c r="D161" s="55"/>
      <c r="E161" s="55"/>
      <c r="G161" s="54">
        <v>-401399.61</v>
      </c>
      <c r="H161" s="40"/>
      <c r="I161" s="40">
        <v>-82092.08</v>
      </c>
      <c r="J161" s="40"/>
      <c r="K161" s="40">
        <f>+G161+I161</f>
        <v>-483491.69</v>
      </c>
    </row>
    <row r="162" spans="1:11" s="54" customFormat="1" ht="26.25" customHeight="1">
      <c r="A162" s="40"/>
      <c r="B162" s="65" t="s">
        <v>229</v>
      </c>
      <c r="C162" s="55"/>
      <c r="D162" s="55"/>
      <c r="E162" s="55"/>
      <c r="G162" s="66">
        <f>SUM(G157:G161)</f>
        <v>-43345640.70999999</v>
      </c>
      <c r="H162" s="40"/>
      <c r="I162" s="66">
        <f>SUM(I157:I161)</f>
        <v>-4366877.98</v>
      </c>
      <c r="J162" s="40"/>
      <c r="K162" s="66">
        <f>SUM(K157:K161)</f>
        <v>-47712518.69</v>
      </c>
    </row>
    <row r="163" spans="1:11" s="54" customFormat="1" ht="26.25" customHeight="1" thickBot="1">
      <c r="A163" s="40" t="s">
        <v>144</v>
      </c>
      <c r="B163" s="40"/>
      <c r="C163" s="55"/>
      <c r="D163" s="55"/>
      <c r="E163" s="55"/>
      <c r="G163" s="42">
        <f>+G147+G162</f>
        <v>14575898.130000003</v>
      </c>
      <c r="H163" s="40"/>
      <c r="I163" s="40"/>
      <c r="J163" s="40"/>
      <c r="K163" s="42">
        <f>+K147+K162</f>
        <v>15253724.130000003</v>
      </c>
    </row>
    <row r="164" spans="1:11" s="54" customFormat="1" ht="26.25" customHeight="1" thickTop="1">
      <c r="A164" s="40" t="s">
        <v>146</v>
      </c>
      <c r="B164" s="40"/>
      <c r="C164" s="55"/>
      <c r="D164" s="55"/>
      <c r="E164" s="55"/>
      <c r="H164" s="40"/>
      <c r="I164" s="40"/>
      <c r="J164" s="40"/>
      <c r="K164" s="40"/>
    </row>
    <row r="165" spans="1:11" s="54" customFormat="1" ht="26.25" customHeight="1">
      <c r="A165" s="40" t="s">
        <v>147</v>
      </c>
      <c r="B165" s="40"/>
      <c r="C165" s="55"/>
      <c r="D165" s="55"/>
      <c r="E165" s="55"/>
      <c r="H165" s="40"/>
      <c r="I165" s="40"/>
      <c r="J165" s="40"/>
      <c r="K165" s="40"/>
    </row>
    <row r="166" spans="1:11" s="54" customFormat="1" ht="26.25" customHeight="1">
      <c r="A166" s="40" t="s">
        <v>394</v>
      </c>
      <c r="B166" s="33"/>
      <c r="C166" s="55"/>
      <c r="D166" s="55"/>
      <c r="E166" s="55"/>
      <c r="H166" s="40"/>
      <c r="I166" s="40"/>
      <c r="J166" s="40"/>
      <c r="K166" s="40"/>
    </row>
    <row r="167" spans="1:11" s="54" customFormat="1" ht="26.25" customHeight="1">
      <c r="A167" s="40" t="s">
        <v>395</v>
      </c>
      <c r="B167" s="40"/>
      <c r="C167" s="55"/>
      <c r="D167" s="55"/>
      <c r="E167" s="55"/>
      <c r="H167" s="40"/>
      <c r="I167" s="40"/>
      <c r="J167" s="40"/>
      <c r="K167" s="40"/>
    </row>
    <row r="168" ht="26.25" customHeight="1">
      <c r="A168" s="33" t="s">
        <v>20</v>
      </c>
    </row>
    <row r="169" ht="26.25" customHeight="1">
      <c r="B169" s="33" t="s">
        <v>341</v>
      </c>
    </row>
    <row r="170" ht="26.25" customHeight="1">
      <c r="A170" s="33" t="s">
        <v>460</v>
      </c>
    </row>
    <row r="171" ht="26.25" customHeight="1">
      <c r="A171" s="33" t="s">
        <v>21</v>
      </c>
    </row>
    <row r="172" ht="26.25" customHeight="1">
      <c r="B172" s="33" t="s">
        <v>22</v>
      </c>
    </row>
    <row r="173" ht="26.25" customHeight="1">
      <c r="A173" s="33" t="s">
        <v>24</v>
      </c>
    </row>
    <row r="174" ht="26.25" customHeight="1">
      <c r="A174" s="33" t="s">
        <v>23</v>
      </c>
    </row>
    <row r="175" ht="26.25" customHeight="1">
      <c r="A175" s="33" t="s">
        <v>25</v>
      </c>
    </row>
    <row r="176" ht="26.25" customHeight="1">
      <c r="B176" s="33" t="s">
        <v>149</v>
      </c>
    </row>
    <row r="177" ht="26.25" customHeight="1">
      <c r="A177" s="33" t="s">
        <v>148</v>
      </c>
    </row>
    <row r="178" ht="26.25" customHeight="1"/>
    <row r="179" ht="26.25" customHeight="1"/>
    <row r="180" s="34" customFormat="1" ht="26.25" customHeight="1">
      <c r="C180" s="34" t="s">
        <v>266</v>
      </c>
    </row>
    <row r="181" spans="1:3" s="1" customFormat="1" ht="25.5" customHeight="1">
      <c r="A181" s="22"/>
      <c r="C181" s="1" t="s">
        <v>89</v>
      </c>
    </row>
    <row r="182" s="34" customFormat="1" ht="26.25" customHeight="1"/>
    <row r="183" spans="1:11" s="34" customFormat="1" ht="26.25" customHeight="1">
      <c r="A183" s="72" t="s">
        <v>190</v>
      </c>
      <c r="B183" s="72"/>
      <c r="C183" s="72"/>
      <c r="D183" s="72"/>
      <c r="E183" s="72"/>
      <c r="F183" s="72"/>
      <c r="G183" s="72"/>
      <c r="H183" s="72"/>
      <c r="I183" s="72"/>
      <c r="J183" s="72"/>
      <c r="K183" s="72"/>
    </row>
    <row r="184" s="34" customFormat="1" ht="26.25" customHeight="1"/>
    <row r="185" ht="26.25" customHeight="1">
      <c r="A185" s="33" t="s">
        <v>26</v>
      </c>
    </row>
    <row r="186" spans="9:11" ht="26.25" customHeight="1">
      <c r="I186" s="37"/>
      <c r="J186" s="37" t="s">
        <v>274</v>
      </c>
      <c r="K186" s="37"/>
    </row>
    <row r="187" spans="2:11" ht="26.25" customHeight="1">
      <c r="B187" s="33" t="s">
        <v>151</v>
      </c>
      <c r="I187" s="33">
        <v>4686000</v>
      </c>
      <c r="K187" s="33">
        <v>0</v>
      </c>
    </row>
    <row r="188" spans="2:11" ht="26.25" customHeight="1">
      <c r="B188" s="33" t="s">
        <v>150</v>
      </c>
      <c r="I188" s="33">
        <v>-2388000</v>
      </c>
      <c r="K188" s="33">
        <v>0</v>
      </c>
    </row>
    <row r="189" spans="3:11" ht="26.25" customHeight="1" thickBot="1">
      <c r="C189" s="33" t="s">
        <v>229</v>
      </c>
      <c r="I189" s="42">
        <f>SUM(I187:I188)</f>
        <v>2298000</v>
      </c>
      <c r="K189" s="42">
        <f>SUM(K187:K188)</f>
        <v>0</v>
      </c>
    </row>
    <row r="190" ht="26.25" customHeight="1" thickTop="1">
      <c r="B190" s="33" t="s">
        <v>343</v>
      </c>
    </row>
    <row r="191" ht="26.25" customHeight="1">
      <c r="A191" s="33" t="s">
        <v>342</v>
      </c>
    </row>
    <row r="192" spans="1:13" ht="26.25" customHeight="1">
      <c r="A192" s="32" t="s">
        <v>27</v>
      </c>
      <c r="B192" s="35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26.25" customHeight="1">
      <c r="A193" s="32" t="s">
        <v>152</v>
      </c>
      <c r="B193" s="35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26.25" customHeight="1">
      <c r="A194" s="32"/>
      <c r="B194" s="35"/>
      <c r="C194" s="32"/>
      <c r="D194" s="32"/>
      <c r="E194" s="32"/>
      <c r="F194" s="32"/>
      <c r="G194" s="32"/>
      <c r="H194" s="32"/>
      <c r="I194" s="37"/>
      <c r="J194" s="37" t="s">
        <v>274</v>
      </c>
      <c r="K194" s="37"/>
      <c r="L194" s="32"/>
      <c r="M194" s="32"/>
    </row>
    <row r="195" spans="1:13" ht="26.25" customHeight="1">
      <c r="A195" s="32" t="s">
        <v>365</v>
      </c>
      <c r="B195" s="35"/>
      <c r="C195" s="32"/>
      <c r="D195" s="32"/>
      <c r="E195" s="32"/>
      <c r="F195" s="32"/>
      <c r="G195" s="32"/>
      <c r="H195" s="32"/>
      <c r="I195" s="37"/>
      <c r="J195" s="37"/>
      <c r="K195" s="37"/>
      <c r="L195" s="32"/>
      <c r="M195" s="32"/>
    </row>
    <row r="196" spans="2:13" ht="26.25" customHeight="1">
      <c r="B196" s="35" t="s">
        <v>357</v>
      </c>
      <c r="C196" s="32"/>
      <c r="D196" s="32"/>
      <c r="E196" s="32"/>
      <c r="F196" s="32"/>
      <c r="G196" s="32"/>
      <c r="H196" s="32"/>
      <c r="I196" s="67">
        <v>14963582.11</v>
      </c>
      <c r="J196" s="67"/>
      <c r="K196" s="67">
        <v>15143582.11</v>
      </c>
      <c r="L196" s="32"/>
      <c r="M196" s="32"/>
    </row>
    <row r="197" spans="1:13" ht="26.25" customHeight="1">
      <c r="A197" s="32"/>
      <c r="B197" s="35" t="s">
        <v>28</v>
      </c>
      <c r="C197" s="32"/>
      <c r="D197" s="32"/>
      <c r="E197" s="32"/>
      <c r="F197" s="32"/>
      <c r="G197" s="32"/>
      <c r="H197" s="32"/>
      <c r="I197" s="67">
        <v>1973631.5</v>
      </c>
      <c r="J197" s="67"/>
      <c r="K197" s="67">
        <v>1973631.5</v>
      </c>
      <c r="L197" s="32"/>
      <c r="M197" s="32"/>
    </row>
    <row r="198" spans="1:13" ht="26.25" customHeight="1">
      <c r="A198" s="32" t="s">
        <v>366</v>
      </c>
      <c r="B198" s="35"/>
      <c r="C198" s="32"/>
      <c r="D198" s="32"/>
      <c r="E198" s="32"/>
      <c r="F198" s="32"/>
      <c r="G198" s="32"/>
      <c r="H198" s="32"/>
      <c r="I198" s="67"/>
      <c r="J198" s="67"/>
      <c r="K198" s="67"/>
      <c r="L198" s="32"/>
      <c r="M198" s="32"/>
    </row>
    <row r="199" spans="1:13" ht="26.25" customHeight="1">
      <c r="A199" s="32"/>
      <c r="B199" s="35" t="s">
        <v>357</v>
      </c>
      <c r="C199" s="32"/>
      <c r="D199" s="32"/>
      <c r="E199" s="32"/>
      <c r="F199" s="32"/>
      <c r="G199" s="32"/>
      <c r="H199" s="32"/>
      <c r="I199" s="67">
        <v>9339760.3</v>
      </c>
      <c r="J199" s="67"/>
      <c r="K199" s="67">
        <v>10539760.3</v>
      </c>
      <c r="L199" s="32"/>
      <c r="M199" s="32"/>
    </row>
    <row r="200" spans="1:13" ht="26.25" customHeight="1">
      <c r="A200" s="32"/>
      <c r="B200" s="35" t="s">
        <v>28</v>
      </c>
      <c r="C200" s="32"/>
      <c r="D200" s="32"/>
      <c r="E200" s="32"/>
      <c r="F200" s="32"/>
      <c r="G200" s="32"/>
      <c r="H200" s="32"/>
      <c r="I200" s="41">
        <v>582201.52</v>
      </c>
      <c r="J200" s="32"/>
      <c r="K200" s="41">
        <v>582201.52</v>
      </c>
      <c r="L200" s="32"/>
      <c r="M200" s="32"/>
    </row>
    <row r="201" spans="1:13" ht="26.25" customHeight="1">
      <c r="A201" s="32"/>
      <c r="B201" s="35"/>
      <c r="C201" s="32" t="s">
        <v>229</v>
      </c>
      <c r="D201" s="32"/>
      <c r="E201" s="32"/>
      <c r="F201" s="32"/>
      <c r="G201" s="32"/>
      <c r="H201" s="32"/>
      <c r="I201" s="40">
        <f>SUM(I196:I200)</f>
        <v>26859175.43</v>
      </c>
      <c r="J201" s="32"/>
      <c r="K201" s="40">
        <f>SUM(K196:K200)</f>
        <v>28239175.43</v>
      </c>
      <c r="L201" s="32"/>
      <c r="M201" s="32"/>
    </row>
    <row r="202" spans="1:13" ht="26.25" customHeight="1">
      <c r="A202" s="32"/>
      <c r="B202" s="35" t="s">
        <v>153</v>
      </c>
      <c r="C202" s="32"/>
      <c r="D202" s="32"/>
      <c r="E202" s="32"/>
      <c r="F202" s="32"/>
      <c r="G202" s="32"/>
      <c r="H202" s="32"/>
      <c r="I202" s="41">
        <v>-3071941.62</v>
      </c>
      <c r="J202" s="32"/>
      <c r="K202" s="41">
        <v>-1380000</v>
      </c>
      <c r="L202" s="32"/>
      <c r="M202" s="32"/>
    </row>
    <row r="203" spans="1:13" ht="26.25" customHeight="1" thickBot="1">
      <c r="A203" s="32"/>
      <c r="B203" s="35"/>
      <c r="C203" s="32" t="s">
        <v>229</v>
      </c>
      <c r="D203" s="32"/>
      <c r="E203" s="32"/>
      <c r="F203" s="32"/>
      <c r="G203" s="32"/>
      <c r="H203" s="32"/>
      <c r="I203" s="38">
        <f>SUM(I201:I202)</f>
        <v>23787233.81</v>
      </c>
      <c r="J203" s="32"/>
      <c r="K203" s="38">
        <f>SUM(K201:K202)</f>
        <v>26859175.43</v>
      </c>
      <c r="L203" s="32"/>
      <c r="M203" s="32"/>
    </row>
    <row r="204" spans="1:13" ht="26.25" customHeight="1" thickTop="1">
      <c r="A204" s="32" t="s">
        <v>29</v>
      </c>
      <c r="B204" s="35"/>
      <c r="C204" s="32"/>
      <c r="D204" s="32"/>
      <c r="E204" s="32"/>
      <c r="F204" s="32"/>
      <c r="G204" s="32"/>
      <c r="H204" s="32"/>
      <c r="I204" s="40"/>
      <c r="J204" s="32"/>
      <c r="K204" s="40"/>
      <c r="L204" s="32"/>
      <c r="M204" s="32"/>
    </row>
    <row r="205" spans="1:13" ht="26.25" customHeight="1">
      <c r="A205" s="32"/>
      <c r="B205" s="35" t="s">
        <v>40</v>
      </c>
      <c r="C205" s="32"/>
      <c r="D205" s="32"/>
      <c r="E205" s="32"/>
      <c r="F205" s="32"/>
      <c r="G205" s="32"/>
      <c r="H205" s="32"/>
      <c r="I205" s="40"/>
      <c r="J205" s="32"/>
      <c r="K205" s="40"/>
      <c r="L205" s="32"/>
      <c r="M205" s="32"/>
    </row>
    <row r="206" spans="1:13" ht="26.25" customHeight="1">
      <c r="A206" s="32" t="s">
        <v>41</v>
      </c>
      <c r="B206" s="35"/>
      <c r="C206" s="32"/>
      <c r="D206" s="32"/>
      <c r="E206" s="32"/>
      <c r="F206" s="32"/>
      <c r="G206" s="32"/>
      <c r="H206" s="32"/>
      <c r="I206" s="40"/>
      <c r="J206" s="32"/>
      <c r="K206" s="40"/>
      <c r="L206" s="32"/>
      <c r="M206" s="32"/>
    </row>
    <row r="207" spans="1:13" ht="26.25" customHeight="1">
      <c r="A207" s="32" t="s">
        <v>154</v>
      </c>
      <c r="B207" s="35"/>
      <c r="C207" s="32"/>
      <c r="D207" s="32"/>
      <c r="E207" s="32"/>
      <c r="F207" s="32"/>
      <c r="G207" s="32"/>
      <c r="H207" s="32"/>
      <c r="I207" s="40"/>
      <c r="J207" s="32"/>
      <c r="K207" s="40"/>
      <c r="L207" s="32"/>
      <c r="M207" s="32"/>
    </row>
    <row r="208" ht="26.25" customHeight="1"/>
    <row r="209" ht="26.25" customHeight="1"/>
    <row r="210" s="34" customFormat="1" ht="26.25" customHeight="1">
      <c r="C210" s="34" t="s">
        <v>266</v>
      </c>
    </row>
    <row r="211" spans="1:3" s="1" customFormat="1" ht="25.5" customHeight="1">
      <c r="A211" s="22"/>
      <c r="C211" s="1" t="s">
        <v>89</v>
      </c>
    </row>
    <row r="212" s="34" customFormat="1" ht="26.25" customHeight="1"/>
    <row r="213" spans="1:11" s="34" customFormat="1" ht="26.25" customHeight="1">
      <c r="A213" s="72" t="s">
        <v>191</v>
      </c>
      <c r="B213" s="72"/>
      <c r="C213" s="72"/>
      <c r="D213" s="72"/>
      <c r="E213" s="72"/>
      <c r="F213" s="72"/>
      <c r="G213" s="72"/>
      <c r="H213" s="72"/>
      <c r="I213" s="72"/>
      <c r="J213" s="72"/>
      <c r="K213" s="72"/>
    </row>
    <row r="214" s="34" customFormat="1" ht="26.25" customHeight="1"/>
    <row r="215" spans="1:13" ht="26.25" customHeight="1">
      <c r="A215" s="32"/>
      <c r="B215" s="35" t="s">
        <v>42</v>
      </c>
      <c r="C215" s="32"/>
      <c r="D215" s="32"/>
      <c r="E215" s="32"/>
      <c r="F215" s="32"/>
      <c r="G215" s="32"/>
      <c r="H215" s="32"/>
      <c r="I215" s="40"/>
      <c r="J215" s="32"/>
      <c r="K215" s="40"/>
      <c r="L215" s="32"/>
      <c r="M215" s="32"/>
    </row>
    <row r="216" spans="1:13" ht="26.25" customHeight="1">
      <c r="A216" s="32" t="s">
        <v>155</v>
      </c>
      <c r="B216" s="35"/>
      <c r="C216" s="32"/>
      <c r="D216" s="32"/>
      <c r="E216" s="32"/>
      <c r="F216" s="32"/>
      <c r="G216" s="32"/>
      <c r="H216" s="32"/>
      <c r="I216" s="40"/>
      <c r="J216" s="32"/>
      <c r="K216" s="40"/>
      <c r="L216" s="32"/>
      <c r="M216" s="32"/>
    </row>
    <row r="217" ht="26.25" customHeight="1">
      <c r="A217" s="32" t="s">
        <v>156</v>
      </c>
    </row>
    <row r="218" spans="1:11" ht="26.25" customHeight="1">
      <c r="A218" s="32"/>
      <c r="G218" s="72" t="s">
        <v>162</v>
      </c>
      <c r="H218" s="72"/>
      <c r="I218" s="72"/>
      <c r="K218" s="45" t="s">
        <v>164</v>
      </c>
    </row>
    <row r="219" spans="1:11" ht="26.25" customHeight="1">
      <c r="A219" s="32"/>
      <c r="B219" s="33" t="s">
        <v>157</v>
      </c>
      <c r="G219" s="33" t="s">
        <v>163</v>
      </c>
      <c r="K219" s="45" t="s">
        <v>165</v>
      </c>
    </row>
    <row r="220" spans="1:11" ht="26.25" customHeight="1">
      <c r="A220" s="32"/>
      <c r="B220" s="33" t="s">
        <v>158</v>
      </c>
      <c r="G220" s="33" t="s">
        <v>163</v>
      </c>
      <c r="K220" s="45" t="s">
        <v>166</v>
      </c>
    </row>
    <row r="221" spans="1:11" ht="26.25" customHeight="1">
      <c r="A221" s="32"/>
      <c r="B221" s="33" t="s">
        <v>159</v>
      </c>
      <c r="G221" s="33" t="s">
        <v>173</v>
      </c>
      <c r="K221" s="45" t="s">
        <v>166</v>
      </c>
    </row>
    <row r="222" spans="1:11" ht="26.25" customHeight="1">
      <c r="A222" s="32"/>
      <c r="B222" s="33" t="s">
        <v>160</v>
      </c>
      <c r="G222" s="33" t="s">
        <v>174</v>
      </c>
      <c r="K222" s="45" t="s">
        <v>166</v>
      </c>
    </row>
    <row r="223" spans="1:11" ht="26.25" customHeight="1">
      <c r="A223" s="32"/>
      <c r="B223" s="33" t="s">
        <v>161</v>
      </c>
      <c r="G223" s="33" t="s">
        <v>175</v>
      </c>
      <c r="K223" s="45" t="s">
        <v>166</v>
      </c>
    </row>
    <row r="224" spans="1:2" ht="26.25" customHeight="1">
      <c r="A224" s="32"/>
      <c r="B224" s="33" t="s">
        <v>44</v>
      </c>
    </row>
    <row r="225" ht="26.25" customHeight="1">
      <c r="A225" s="32" t="s">
        <v>43</v>
      </c>
    </row>
    <row r="226" ht="26.25" customHeight="1">
      <c r="A226" s="32" t="s">
        <v>358</v>
      </c>
    </row>
    <row r="227" ht="26.25" customHeight="1">
      <c r="A227" s="32" t="s">
        <v>30</v>
      </c>
    </row>
    <row r="228" spans="1:2" ht="26.25" customHeight="1">
      <c r="A228" s="32"/>
      <c r="B228" s="33" t="s">
        <v>45</v>
      </c>
    </row>
    <row r="229" ht="26.25" customHeight="1">
      <c r="A229" s="32" t="s">
        <v>360</v>
      </c>
    </row>
    <row r="230" spans="1:2" ht="26.25" customHeight="1">
      <c r="A230" s="32"/>
      <c r="B230" s="33" t="s">
        <v>46</v>
      </c>
    </row>
    <row r="231" ht="26.25" customHeight="1">
      <c r="A231" s="32" t="s">
        <v>47</v>
      </c>
    </row>
    <row r="232" spans="1:11" ht="26.25" customHeight="1">
      <c r="A232" s="32" t="s">
        <v>359</v>
      </c>
      <c r="K232" s="34"/>
    </row>
    <row r="233" spans="1:2" ht="26.25" customHeight="1">
      <c r="A233" s="32"/>
      <c r="B233" s="33" t="s">
        <v>48</v>
      </c>
    </row>
    <row r="234" ht="25.5" customHeight="1">
      <c r="A234" s="32" t="s">
        <v>167</v>
      </c>
    </row>
    <row r="235" spans="1:2" ht="26.25" customHeight="1">
      <c r="A235" s="32"/>
      <c r="B235" s="33" t="s">
        <v>49</v>
      </c>
    </row>
    <row r="236" ht="26.25" customHeight="1">
      <c r="A236" s="32" t="s">
        <v>50</v>
      </c>
    </row>
    <row r="237" ht="26.25" customHeight="1">
      <c r="A237" s="32" t="s">
        <v>168</v>
      </c>
    </row>
    <row r="238" ht="26.25" customHeight="1"/>
    <row r="239" ht="26.25" customHeight="1"/>
    <row r="240" s="34" customFormat="1" ht="26.25" customHeight="1">
      <c r="C240" s="34" t="s">
        <v>266</v>
      </c>
    </row>
    <row r="241" spans="1:3" s="1" customFormat="1" ht="25.5" customHeight="1">
      <c r="A241" s="22"/>
      <c r="C241" s="1" t="s">
        <v>89</v>
      </c>
    </row>
    <row r="242" s="34" customFormat="1" ht="26.25" customHeight="1"/>
    <row r="243" spans="1:11" s="34" customFormat="1" ht="26.25" customHeight="1">
      <c r="A243" s="72" t="s">
        <v>188</v>
      </c>
      <c r="B243" s="72"/>
      <c r="C243" s="72"/>
      <c r="D243" s="72"/>
      <c r="E243" s="72"/>
      <c r="F243" s="72"/>
      <c r="G243" s="72"/>
      <c r="H243" s="72"/>
      <c r="I243" s="72"/>
      <c r="J243" s="72"/>
      <c r="K243" s="72"/>
    </row>
    <row r="244" s="34" customFormat="1" ht="26.25" customHeight="1"/>
    <row r="245" spans="1:11" ht="26.25" customHeight="1">
      <c r="A245" s="32"/>
      <c r="G245" s="72" t="s">
        <v>162</v>
      </c>
      <c r="H245" s="72"/>
      <c r="I245" s="72"/>
      <c r="K245" s="45" t="s">
        <v>164</v>
      </c>
    </row>
    <row r="246" spans="1:11" ht="26.25" customHeight="1">
      <c r="A246" s="32"/>
      <c r="B246" s="33" t="s">
        <v>169</v>
      </c>
      <c r="G246" s="33" t="s">
        <v>176</v>
      </c>
      <c r="K246" s="45" t="s">
        <v>180</v>
      </c>
    </row>
    <row r="247" spans="1:11" ht="26.25" customHeight="1">
      <c r="A247" s="32"/>
      <c r="B247" s="33" t="s">
        <v>170</v>
      </c>
      <c r="G247" s="33" t="s">
        <v>177</v>
      </c>
      <c r="K247" s="45" t="s">
        <v>180</v>
      </c>
    </row>
    <row r="248" spans="1:11" ht="26.25" customHeight="1">
      <c r="A248" s="32"/>
      <c r="B248" s="33" t="s">
        <v>171</v>
      </c>
      <c r="G248" s="33" t="s">
        <v>178</v>
      </c>
      <c r="K248" s="45" t="s">
        <v>180</v>
      </c>
    </row>
    <row r="249" spans="1:11" ht="26.25" customHeight="1">
      <c r="A249" s="32"/>
      <c r="B249" s="33" t="s">
        <v>172</v>
      </c>
      <c r="G249" s="33" t="s">
        <v>179</v>
      </c>
      <c r="K249" s="45" t="s">
        <v>180</v>
      </c>
    </row>
    <row r="250" spans="1:11" ht="26.25" customHeight="1">
      <c r="A250" s="32"/>
      <c r="B250" s="33" t="s">
        <v>361</v>
      </c>
      <c r="K250" s="45"/>
    </row>
    <row r="251" spans="1:11" ht="26.25" customHeight="1">
      <c r="A251" s="32" t="s">
        <v>396</v>
      </c>
      <c r="K251" s="45"/>
    </row>
    <row r="252" s="7" customFormat="1" ht="26.25" customHeight="1">
      <c r="B252" s="7" t="s">
        <v>411</v>
      </c>
    </row>
    <row r="253" s="7" customFormat="1" ht="26.25" customHeight="1">
      <c r="A253" s="7" t="s">
        <v>413</v>
      </c>
    </row>
    <row r="254" s="7" customFormat="1" ht="26.25" customHeight="1">
      <c r="A254" s="7" t="s">
        <v>412</v>
      </c>
    </row>
    <row r="255" spans="1:11" ht="26.25" customHeight="1">
      <c r="A255" s="32" t="s">
        <v>415</v>
      </c>
      <c r="K255" s="45"/>
    </row>
    <row r="256" spans="1:13" s="9" customFormat="1" ht="26.25" customHeight="1">
      <c r="A256" s="7" t="s">
        <v>458</v>
      </c>
      <c r="B256" s="7"/>
      <c r="C256" s="7"/>
      <c r="D256" s="7"/>
      <c r="E256" s="7"/>
      <c r="F256" s="7"/>
      <c r="G256" s="7"/>
      <c r="H256" s="7"/>
      <c r="I256" s="7"/>
      <c r="J256" s="7"/>
      <c r="L256" s="7"/>
      <c r="M256" s="7"/>
    </row>
    <row r="257" spans="1:13" s="9" customFormat="1" ht="26.25" customHeight="1">
      <c r="A257" s="7" t="s">
        <v>416</v>
      </c>
      <c r="C257" s="7"/>
      <c r="D257" s="7"/>
      <c r="E257" s="7"/>
      <c r="F257" s="7"/>
      <c r="G257" s="7"/>
      <c r="H257" s="7"/>
      <c r="I257" s="7"/>
      <c r="J257" s="7"/>
      <c r="L257" s="7"/>
      <c r="M257" s="7"/>
    </row>
    <row r="258" spans="1:13" s="9" customFormat="1" ht="26.25" customHeight="1">
      <c r="A258" s="7" t="s">
        <v>414</v>
      </c>
      <c r="C258" s="7"/>
      <c r="D258" s="7"/>
      <c r="E258" s="7"/>
      <c r="F258" s="7"/>
      <c r="G258" s="7"/>
      <c r="H258" s="7"/>
      <c r="I258" s="7"/>
      <c r="J258" s="7"/>
      <c r="L258" s="7"/>
      <c r="M258" s="7"/>
    </row>
    <row r="259" ht="26.25" customHeight="1">
      <c r="A259" s="32" t="s">
        <v>397</v>
      </c>
    </row>
    <row r="260" spans="1:2" ht="26.25" customHeight="1">
      <c r="A260" s="32"/>
      <c r="B260" s="33" t="s">
        <v>407</v>
      </c>
    </row>
    <row r="261" s="1" customFormat="1" ht="26.25" customHeight="1">
      <c r="A261" s="1" t="s">
        <v>408</v>
      </c>
    </row>
    <row r="262" spans="1:2" s="1" customFormat="1" ht="26.25" customHeight="1">
      <c r="A262" s="1" t="s">
        <v>409</v>
      </c>
      <c r="B262" s="2"/>
    </row>
    <row r="263" s="1" customFormat="1" ht="26.25" customHeight="1">
      <c r="A263" s="1" t="s">
        <v>347</v>
      </c>
    </row>
    <row r="264" s="1" customFormat="1" ht="26.25" customHeight="1">
      <c r="A264" s="1" t="s">
        <v>421</v>
      </c>
    </row>
    <row r="265" s="1" customFormat="1" ht="26.25" customHeight="1">
      <c r="B265" s="1" t="s">
        <v>422</v>
      </c>
    </row>
    <row r="266" s="1" customFormat="1" ht="26.25" customHeight="1">
      <c r="A266" s="1" t="s">
        <v>423</v>
      </c>
    </row>
    <row r="267" s="1" customFormat="1" ht="26.25" customHeight="1">
      <c r="A267" s="1" t="s">
        <v>424</v>
      </c>
    </row>
    <row r="268" ht="26.25" customHeight="1"/>
    <row r="269" ht="26.25" customHeight="1"/>
    <row r="270" s="34" customFormat="1" ht="26.25" customHeight="1">
      <c r="C270" s="34" t="s">
        <v>266</v>
      </c>
    </row>
    <row r="271" spans="1:3" s="1" customFormat="1" ht="26.25" customHeight="1">
      <c r="A271" s="22"/>
      <c r="C271" s="1" t="s">
        <v>89</v>
      </c>
    </row>
    <row r="272" s="34" customFormat="1" ht="26.25" customHeight="1"/>
    <row r="273" spans="1:11" s="34" customFormat="1" ht="24.75" customHeight="1">
      <c r="A273" s="72" t="s">
        <v>189</v>
      </c>
      <c r="B273" s="72"/>
      <c r="C273" s="72"/>
      <c r="D273" s="72"/>
      <c r="E273" s="72"/>
      <c r="F273" s="72"/>
      <c r="G273" s="72"/>
      <c r="H273" s="72"/>
      <c r="I273" s="72"/>
      <c r="J273" s="72"/>
      <c r="K273" s="72"/>
    </row>
    <row r="274" s="34" customFormat="1" ht="24.75" customHeight="1"/>
    <row r="275" s="1" customFormat="1" ht="24.75" customHeight="1">
      <c r="A275" s="1" t="s">
        <v>419</v>
      </c>
    </row>
    <row r="276" s="1" customFormat="1" ht="24.75" customHeight="1">
      <c r="A276" s="2" t="s">
        <v>420</v>
      </c>
    </row>
    <row r="277" s="1" customFormat="1" ht="24.75" customHeight="1">
      <c r="A277" s="1" t="s">
        <v>410</v>
      </c>
    </row>
    <row r="278" s="1" customFormat="1" ht="24.75" customHeight="1">
      <c r="A278" s="1" t="s">
        <v>31</v>
      </c>
    </row>
    <row r="279" s="1" customFormat="1" ht="24.75" customHeight="1">
      <c r="A279" s="2" t="s">
        <v>425</v>
      </c>
    </row>
    <row r="280" spans="1:12" s="7" customFormat="1" ht="24.75" customHeight="1">
      <c r="A280" s="1" t="s">
        <v>51</v>
      </c>
      <c r="B280" s="6"/>
      <c r="C280" s="2"/>
      <c r="D280" s="6"/>
      <c r="E280" s="6"/>
      <c r="F280" s="6"/>
      <c r="G280" s="6"/>
      <c r="H280" s="17"/>
      <c r="I280" s="6"/>
      <c r="J280" s="17"/>
      <c r="K280" s="6"/>
      <c r="L280" s="6"/>
    </row>
    <row r="281" spans="1:12" s="7" customFormat="1" ht="24.75" customHeight="1">
      <c r="A281" s="1" t="s">
        <v>52</v>
      </c>
      <c r="B281" s="2"/>
      <c r="D281" s="6"/>
      <c r="E281" s="6"/>
      <c r="F281" s="6"/>
      <c r="G281" s="6"/>
      <c r="H281" s="17"/>
      <c r="I281" s="6"/>
      <c r="J281" s="17"/>
      <c r="K281" s="6"/>
      <c r="L281" s="6"/>
    </row>
    <row r="282" spans="1:12" s="7" customFormat="1" ht="24.75" customHeight="1">
      <c r="A282" s="1" t="s">
        <v>53</v>
      </c>
      <c r="B282" s="2"/>
      <c r="D282" s="6"/>
      <c r="E282" s="6"/>
      <c r="F282" s="6"/>
      <c r="G282" s="6"/>
      <c r="H282" s="17"/>
      <c r="I282" s="6"/>
      <c r="J282" s="17"/>
      <c r="K282" s="6"/>
      <c r="L282" s="6"/>
    </row>
    <row r="283" spans="1:12" s="7" customFormat="1" ht="24.75" customHeight="1">
      <c r="A283" s="1" t="s">
        <v>32</v>
      </c>
      <c r="B283" s="2"/>
      <c r="D283" s="6"/>
      <c r="E283" s="6"/>
      <c r="F283" s="6"/>
      <c r="G283" s="6"/>
      <c r="H283" s="17"/>
      <c r="I283" s="6"/>
      <c r="J283" s="17"/>
      <c r="K283" s="6"/>
      <c r="L283" s="6"/>
    </row>
    <row r="284" s="1" customFormat="1" ht="24.75" customHeight="1">
      <c r="A284" s="1" t="s">
        <v>426</v>
      </c>
    </row>
    <row r="285" s="1" customFormat="1" ht="24.75" customHeight="1">
      <c r="A285" s="49" t="s">
        <v>427</v>
      </c>
    </row>
    <row r="286" s="1" customFormat="1" ht="24.75" customHeight="1">
      <c r="A286" s="1" t="s">
        <v>54</v>
      </c>
    </row>
    <row r="287" s="1" customFormat="1" ht="24.75" customHeight="1">
      <c r="A287" s="1" t="s">
        <v>182</v>
      </c>
    </row>
    <row r="288" s="1" customFormat="1" ht="24.75" customHeight="1">
      <c r="A288" s="49" t="s">
        <v>428</v>
      </c>
    </row>
    <row r="289" s="1" customFormat="1" ht="24.75" customHeight="1">
      <c r="A289" s="1" t="s">
        <v>55</v>
      </c>
    </row>
    <row r="290" s="1" customFormat="1" ht="24.75" customHeight="1">
      <c r="A290" s="1" t="s">
        <v>56</v>
      </c>
    </row>
    <row r="291" s="1" customFormat="1" ht="24.75" customHeight="1">
      <c r="A291" s="1" t="s">
        <v>183</v>
      </c>
    </row>
    <row r="292" spans="1:11" s="1" customFormat="1" ht="24.75" customHeight="1">
      <c r="A292" s="49" t="s">
        <v>429</v>
      </c>
      <c r="K292" s="33"/>
    </row>
    <row r="293" s="1" customFormat="1" ht="24.75" customHeight="1">
      <c r="A293" s="1" t="s">
        <v>57</v>
      </c>
    </row>
    <row r="294" s="1" customFormat="1" ht="24.75" customHeight="1">
      <c r="A294" s="1" t="s">
        <v>58</v>
      </c>
    </row>
    <row r="295" s="1" customFormat="1" ht="24.75" customHeight="1">
      <c r="A295" s="1" t="s">
        <v>459</v>
      </c>
    </row>
    <row r="296" s="1" customFormat="1" ht="24.75" customHeight="1">
      <c r="A296" s="1" t="s">
        <v>184</v>
      </c>
    </row>
    <row r="297" s="1" customFormat="1" ht="24.75" customHeight="1">
      <c r="A297" s="1" t="s">
        <v>430</v>
      </c>
    </row>
    <row r="298" s="1" customFormat="1" ht="24.75" customHeight="1">
      <c r="A298" s="1" t="s">
        <v>61</v>
      </c>
    </row>
    <row r="299" s="1" customFormat="1" ht="24.75" customHeight="1">
      <c r="A299" s="1" t="s">
        <v>185</v>
      </c>
    </row>
    <row r="300" s="1" customFormat="1" ht="24.75" customHeight="1"/>
    <row r="301" s="1" customFormat="1" ht="24.75" customHeight="1"/>
    <row r="302" spans="3:4" s="1" customFormat="1" ht="24.75" customHeight="1">
      <c r="C302" s="34" t="s">
        <v>266</v>
      </c>
      <c r="D302" s="34"/>
    </row>
    <row r="303" s="1" customFormat="1" ht="24.75" customHeight="1">
      <c r="C303" s="1" t="s">
        <v>89</v>
      </c>
    </row>
    <row r="304" s="1" customFormat="1" ht="24.75" customHeight="1"/>
    <row r="305" spans="1:11" s="1" customFormat="1" ht="27" customHeight="1">
      <c r="A305" s="72" t="s">
        <v>75</v>
      </c>
      <c r="B305" s="72"/>
      <c r="C305" s="72"/>
      <c r="D305" s="72"/>
      <c r="E305" s="72"/>
      <c r="F305" s="72"/>
      <c r="G305" s="72"/>
      <c r="H305" s="72"/>
      <c r="I305" s="72"/>
      <c r="J305" s="72"/>
      <c r="K305" s="72"/>
    </row>
    <row r="306" s="1" customFormat="1" ht="27" customHeight="1"/>
    <row r="307" s="1" customFormat="1" ht="27" customHeight="1">
      <c r="A307" s="1" t="s">
        <v>181</v>
      </c>
    </row>
    <row r="308" s="1" customFormat="1" ht="27" customHeight="1">
      <c r="A308" s="1" t="s">
        <v>59</v>
      </c>
    </row>
    <row r="309" s="1" customFormat="1" ht="27" customHeight="1">
      <c r="A309" s="1" t="s">
        <v>186</v>
      </c>
    </row>
    <row r="310" s="1" customFormat="1" ht="27" customHeight="1">
      <c r="A310" s="1" t="s">
        <v>60</v>
      </c>
    </row>
    <row r="311" s="1" customFormat="1" ht="27" customHeight="1">
      <c r="A311" s="1" t="s">
        <v>187</v>
      </c>
    </row>
    <row r="312" spans="1:12" s="7" customFormat="1" ht="27" customHeight="1">
      <c r="A312" s="1" t="s">
        <v>431</v>
      </c>
      <c r="B312" s="2"/>
      <c r="D312" s="6"/>
      <c r="E312" s="6"/>
      <c r="F312" s="6"/>
      <c r="G312" s="6"/>
      <c r="H312" s="17"/>
      <c r="I312" s="6"/>
      <c r="J312" s="17"/>
      <c r="L312" s="6"/>
    </row>
    <row r="313" spans="1:12" s="7" customFormat="1" ht="27" customHeight="1">
      <c r="A313" s="1" t="s">
        <v>62</v>
      </c>
      <c r="B313" s="2"/>
      <c r="D313" s="6"/>
      <c r="E313" s="6"/>
      <c r="F313" s="6"/>
      <c r="G313" s="6"/>
      <c r="H313" s="17"/>
      <c r="I313" s="6"/>
      <c r="J313" s="17"/>
      <c r="K313" s="6"/>
      <c r="L313" s="6"/>
    </row>
    <row r="314" spans="1:12" s="7" customFormat="1" ht="27" customHeight="1">
      <c r="A314" s="1" t="s">
        <v>63</v>
      </c>
      <c r="B314" s="2"/>
      <c r="D314" s="6"/>
      <c r="E314" s="6"/>
      <c r="F314" s="6"/>
      <c r="G314" s="6"/>
      <c r="H314" s="17"/>
      <c r="I314" s="6"/>
      <c r="J314" s="17"/>
      <c r="K314" s="6"/>
      <c r="L314" s="6"/>
    </row>
    <row r="315" spans="1:12" s="7" customFormat="1" ht="27" customHeight="1">
      <c r="A315" s="1" t="s">
        <v>64</v>
      </c>
      <c r="B315" s="2"/>
      <c r="D315" s="6"/>
      <c r="E315" s="6"/>
      <c r="F315" s="6"/>
      <c r="G315" s="6"/>
      <c r="H315" s="17"/>
      <c r="I315" s="6"/>
      <c r="J315" s="17"/>
      <c r="K315" s="6"/>
      <c r="L315" s="6"/>
    </row>
    <row r="316" spans="1:12" s="7" customFormat="1" ht="27" customHeight="1">
      <c r="A316" s="1" t="s">
        <v>348</v>
      </c>
      <c r="B316" s="2"/>
      <c r="D316" s="6"/>
      <c r="E316" s="6"/>
      <c r="F316" s="6"/>
      <c r="G316" s="6"/>
      <c r="H316" s="17"/>
      <c r="I316" s="6"/>
      <c r="J316" s="17"/>
      <c r="K316" s="6"/>
      <c r="L316" s="6"/>
    </row>
    <row r="317" spans="1:12" s="7" customFormat="1" ht="27" customHeight="1">
      <c r="A317" s="1"/>
      <c r="B317" s="2"/>
      <c r="D317" s="6"/>
      <c r="E317" s="6"/>
      <c r="F317" s="6"/>
      <c r="G317" s="6"/>
      <c r="H317" s="17"/>
      <c r="I317" s="37"/>
      <c r="J317" s="37" t="s">
        <v>274</v>
      </c>
      <c r="K317" s="37"/>
      <c r="L317" s="6"/>
    </row>
    <row r="318" spans="1:12" s="7" customFormat="1" ht="27" customHeight="1">
      <c r="A318" s="1" t="s">
        <v>462</v>
      </c>
      <c r="B318" s="2"/>
      <c r="D318" s="6"/>
      <c r="E318" s="6"/>
      <c r="F318" s="6"/>
      <c r="G318" s="6"/>
      <c r="H318" s="17"/>
      <c r="I318" s="37"/>
      <c r="J318" s="37"/>
      <c r="K318" s="37"/>
      <c r="L318" s="6"/>
    </row>
    <row r="319" spans="1:12" s="7" customFormat="1" ht="27" customHeight="1">
      <c r="A319" s="1"/>
      <c r="B319" s="2" t="s">
        <v>349</v>
      </c>
      <c r="C319" s="3"/>
      <c r="D319" s="3"/>
      <c r="E319" s="6"/>
      <c r="F319" s="6"/>
      <c r="G319" s="5"/>
      <c r="H319" s="17"/>
      <c r="I319" s="6">
        <v>1080657</v>
      </c>
      <c r="J319" s="17"/>
      <c r="K319" s="6">
        <v>2075567.21</v>
      </c>
      <c r="L319" s="6"/>
    </row>
    <row r="320" spans="1:12" s="7" customFormat="1" ht="27" customHeight="1">
      <c r="A320" s="1"/>
      <c r="B320" s="2" t="s">
        <v>350</v>
      </c>
      <c r="D320" s="6"/>
      <c r="E320" s="6"/>
      <c r="F320" s="6"/>
      <c r="G320" s="6"/>
      <c r="H320" s="17"/>
      <c r="I320" s="6">
        <v>1826839.94</v>
      </c>
      <c r="J320" s="17"/>
      <c r="K320" s="6">
        <v>0</v>
      </c>
      <c r="L320" s="6"/>
    </row>
    <row r="321" spans="1:12" s="7" customFormat="1" ht="27" customHeight="1">
      <c r="A321" s="1"/>
      <c r="B321" s="2" t="s">
        <v>351</v>
      </c>
      <c r="D321" s="6"/>
      <c r="E321" s="6"/>
      <c r="F321" s="6"/>
      <c r="G321" s="5"/>
      <c r="H321" s="17"/>
      <c r="I321" s="6">
        <v>2405254.09</v>
      </c>
      <c r="J321" s="17"/>
      <c r="K321" s="6">
        <v>4665851.62</v>
      </c>
      <c r="L321" s="6"/>
    </row>
    <row r="322" spans="1:12" s="7" customFormat="1" ht="27" customHeight="1">
      <c r="A322" s="1"/>
      <c r="B322" s="2" t="s">
        <v>352</v>
      </c>
      <c r="D322" s="6"/>
      <c r="E322" s="6"/>
      <c r="F322" s="6"/>
      <c r="G322" s="5"/>
      <c r="H322" s="17"/>
      <c r="I322" s="6">
        <v>46987185.39</v>
      </c>
      <c r="J322" s="17"/>
      <c r="K322" s="6">
        <v>159762658.22</v>
      </c>
      <c r="L322" s="6"/>
    </row>
    <row r="323" spans="1:12" s="7" customFormat="1" ht="27" customHeight="1">
      <c r="A323" s="1"/>
      <c r="B323" s="2" t="s">
        <v>464</v>
      </c>
      <c r="D323" s="6"/>
      <c r="E323" s="6"/>
      <c r="F323" s="6"/>
      <c r="G323" s="5"/>
      <c r="H323" s="17"/>
      <c r="I323" s="6">
        <v>0</v>
      </c>
      <c r="J323" s="17"/>
      <c r="K323" s="6">
        <v>934579.44</v>
      </c>
      <c r="L323" s="6"/>
    </row>
    <row r="324" spans="1:12" s="7" customFormat="1" ht="27" customHeight="1">
      <c r="A324" s="1" t="s">
        <v>465</v>
      </c>
      <c r="B324" s="2"/>
      <c r="D324" s="6"/>
      <c r="E324" s="6"/>
      <c r="F324" s="6"/>
      <c r="G324" s="6"/>
      <c r="H324" s="17"/>
      <c r="I324" s="37"/>
      <c r="J324" s="37"/>
      <c r="K324" s="37"/>
      <c r="L324" s="6"/>
    </row>
    <row r="325" spans="1:12" s="7" customFormat="1" ht="27" customHeight="1">
      <c r="A325" s="1"/>
      <c r="B325" s="2" t="s">
        <v>349</v>
      </c>
      <c r="C325" s="3"/>
      <c r="D325" s="3"/>
      <c r="E325" s="6"/>
      <c r="F325" s="6"/>
      <c r="G325" s="5"/>
      <c r="H325" s="17"/>
      <c r="I325" s="6">
        <v>5580369.63</v>
      </c>
      <c r="J325" s="17"/>
      <c r="K325" s="6">
        <v>1523883.18</v>
      </c>
      <c r="L325" s="6"/>
    </row>
    <row r="326" spans="1:12" s="7" customFormat="1" ht="27" customHeight="1">
      <c r="A326" s="1"/>
      <c r="B326" s="2" t="s">
        <v>350</v>
      </c>
      <c r="D326" s="6"/>
      <c r="E326" s="6"/>
      <c r="F326" s="6"/>
      <c r="G326" s="6"/>
      <c r="H326" s="17"/>
      <c r="I326" s="6">
        <v>25494789.8</v>
      </c>
      <c r="J326" s="17"/>
      <c r="K326" s="6">
        <v>4633341.12</v>
      </c>
      <c r="L326" s="6"/>
    </row>
    <row r="327" spans="1:12" s="7" customFormat="1" ht="27" customHeight="1">
      <c r="A327" s="1"/>
      <c r="B327" s="2" t="s">
        <v>351</v>
      </c>
      <c r="D327" s="6"/>
      <c r="E327" s="6"/>
      <c r="F327" s="6"/>
      <c r="G327" s="5"/>
      <c r="H327" s="17"/>
      <c r="I327" s="6">
        <v>10630563.37</v>
      </c>
      <c r="J327" s="17"/>
      <c r="K327" s="6">
        <v>6492390.31</v>
      </c>
      <c r="L327" s="6"/>
    </row>
    <row r="328" spans="1:12" s="7" customFormat="1" ht="27" customHeight="1">
      <c r="A328" s="1"/>
      <c r="B328" s="2" t="s">
        <v>352</v>
      </c>
      <c r="D328" s="6"/>
      <c r="E328" s="6"/>
      <c r="F328" s="6"/>
      <c r="G328" s="5"/>
      <c r="H328" s="17"/>
      <c r="I328" s="6">
        <v>232212186.07</v>
      </c>
      <c r="J328" s="17"/>
      <c r="K328" s="6">
        <v>203986554.99</v>
      </c>
      <c r="L328" s="6"/>
    </row>
    <row r="329" spans="2:13" ht="27" customHeight="1">
      <c r="B329" s="35"/>
      <c r="C329" s="32"/>
      <c r="D329" s="32"/>
      <c r="E329" s="32"/>
      <c r="F329" s="32"/>
      <c r="G329" s="32"/>
      <c r="H329" s="32"/>
      <c r="I329" s="32"/>
      <c r="J329" s="32"/>
      <c r="L329" s="32"/>
      <c r="M329" s="32"/>
    </row>
    <row r="330" spans="2:13" ht="27" customHeight="1">
      <c r="B330" s="35"/>
      <c r="C330" s="32"/>
      <c r="D330" s="32"/>
      <c r="E330" s="32"/>
      <c r="F330" s="32"/>
      <c r="G330" s="32"/>
      <c r="H330" s="32"/>
      <c r="I330" s="32"/>
      <c r="J330" s="32"/>
      <c r="L330" s="32"/>
      <c r="M330" s="32"/>
    </row>
    <row r="331" spans="2:13" ht="27" customHeight="1">
      <c r="B331" s="35"/>
      <c r="C331" s="34" t="s">
        <v>266</v>
      </c>
      <c r="D331" s="34"/>
      <c r="E331" s="32"/>
      <c r="F331" s="32"/>
      <c r="G331" s="32"/>
      <c r="H331" s="32"/>
      <c r="I331" s="32"/>
      <c r="J331" s="32"/>
      <c r="L331" s="32"/>
      <c r="M331" s="32"/>
    </row>
    <row r="332" spans="2:13" ht="27" customHeight="1">
      <c r="B332" s="35"/>
      <c r="C332" s="1" t="s">
        <v>89</v>
      </c>
      <c r="D332" s="1"/>
      <c r="E332" s="32"/>
      <c r="F332" s="32"/>
      <c r="G332" s="32"/>
      <c r="H332" s="32"/>
      <c r="I332" s="32"/>
      <c r="J332" s="32"/>
      <c r="L332" s="32"/>
      <c r="M332" s="32"/>
    </row>
    <row r="333" spans="2:13" ht="25.5" customHeight="1">
      <c r="B333" s="35"/>
      <c r="C333" s="32"/>
      <c r="D333" s="32"/>
      <c r="E333" s="32"/>
      <c r="F333" s="32"/>
      <c r="G333" s="32"/>
      <c r="H333" s="32"/>
      <c r="I333" s="32"/>
      <c r="J333" s="32"/>
      <c r="L333" s="32"/>
      <c r="M333" s="32"/>
    </row>
    <row r="334" spans="1:13" ht="26.25" customHeight="1">
      <c r="A334" s="72" t="s">
        <v>76</v>
      </c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32"/>
      <c r="M334" s="32"/>
    </row>
    <row r="335" spans="2:13" ht="26.25" customHeight="1">
      <c r="B335" s="35"/>
      <c r="C335" s="32"/>
      <c r="D335" s="32"/>
      <c r="E335" s="32"/>
      <c r="F335" s="32"/>
      <c r="G335" s="32"/>
      <c r="H335" s="32"/>
      <c r="I335" s="32"/>
      <c r="J335" s="32"/>
      <c r="L335" s="32"/>
      <c r="M335" s="32"/>
    </row>
    <row r="336" spans="1:12" s="7" customFormat="1" ht="27" customHeight="1">
      <c r="A336" s="1"/>
      <c r="B336" s="2"/>
      <c r="D336" s="6"/>
      <c r="E336" s="6"/>
      <c r="F336" s="6"/>
      <c r="G336" s="6"/>
      <c r="H336" s="17"/>
      <c r="I336" s="37"/>
      <c r="J336" s="37" t="s">
        <v>274</v>
      </c>
      <c r="K336" s="37"/>
      <c r="L336" s="6"/>
    </row>
    <row r="337" spans="1:12" s="7" customFormat="1" ht="26.25" customHeight="1">
      <c r="A337" s="1" t="s">
        <v>466</v>
      </c>
      <c r="B337" s="2"/>
      <c r="D337" s="6"/>
      <c r="E337" s="6"/>
      <c r="F337" s="6"/>
      <c r="G337" s="6"/>
      <c r="H337" s="17"/>
      <c r="I337" s="37"/>
      <c r="J337" s="37"/>
      <c r="K337" s="37"/>
      <c r="L337" s="6"/>
    </row>
    <row r="338" spans="1:12" s="7" customFormat="1" ht="26.25" customHeight="1">
      <c r="A338" s="1"/>
      <c r="B338" s="2" t="s">
        <v>349</v>
      </c>
      <c r="C338" s="3"/>
      <c r="D338" s="3"/>
      <c r="E338" s="6"/>
      <c r="F338" s="6"/>
      <c r="G338" s="5"/>
      <c r="H338" s="17"/>
      <c r="I338" s="6">
        <v>64782</v>
      </c>
      <c r="J338" s="17"/>
      <c r="K338" s="6">
        <v>0</v>
      </c>
      <c r="L338" s="6"/>
    </row>
    <row r="339" spans="1:12" s="7" customFormat="1" ht="26.25" customHeight="1">
      <c r="A339" s="1"/>
      <c r="B339" s="2" t="s">
        <v>350</v>
      </c>
      <c r="D339" s="6"/>
      <c r="E339" s="6"/>
      <c r="F339" s="6"/>
      <c r="G339" s="6"/>
      <c r="H339" s="17"/>
      <c r="I339" s="6">
        <v>0</v>
      </c>
      <c r="J339" s="17"/>
      <c r="K339" s="6">
        <v>0</v>
      </c>
      <c r="L339" s="6"/>
    </row>
    <row r="340" spans="1:12" s="7" customFormat="1" ht="26.25" customHeight="1">
      <c r="A340" s="1"/>
      <c r="B340" s="2" t="s">
        <v>351</v>
      </c>
      <c r="D340" s="6"/>
      <c r="E340" s="6"/>
      <c r="F340" s="6"/>
      <c r="G340" s="5"/>
      <c r="H340" s="17"/>
      <c r="I340" s="6">
        <v>897537.43</v>
      </c>
      <c r="J340" s="17"/>
      <c r="K340" s="6">
        <v>176319.63</v>
      </c>
      <c r="L340" s="6"/>
    </row>
    <row r="341" spans="1:12" s="7" customFormat="1" ht="26.25" customHeight="1">
      <c r="A341" s="1"/>
      <c r="B341" s="2" t="s">
        <v>352</v>
      </c>
      <c r="D341" s="6"/>
      <c r="E341" s="6"/>
      <c r="F341" s="6"/>
      <c r="G341" s="5"/>
      <c r="H341" s="17"/>
      <c r="I341" s="6">
        <v>41387295.2</v>
      </c>
      <c r="J341" s="17"/>
      <c r="K341" s="6">
        <v>9990588.59</v>
      </c>
      <c r="L341" s="6"/>
    </row>
    <row r="342" spans="1:12" s="7" customFormat="1" ht="26.25" customHeight="1">
      <c r="A342" s="1" t="s">
        <v>467</v>
      </c>
      <c r="B342" s="2"/>
      <c r="D342" s="6"/>
      <c r="E342" s="6"/>
      <c r="F342" s="6"/>
      <c r="G342" s="6"/>
      <c r="H342" s="17"/>
      <c r="I342" s="37"/>
      <c r="J342" s="37"/>
      <c r="K342" s="37"/>
      <c r="L342" s="6"/>
    </row>
    <row r="343" spans="1:12" s="7" customFormat="1" ht="26.25" customHeight="1">
      <c r="A343" s="1"/>
      <c r="B343" s="2" t="s">
        <v>349</v>
      </c>
      <c r="C343" s="3"/>
      <c r="D343" s="3"/>
      <c r="E343" s="6"/>
      <c r="F343" s="6"/>
      <c r="G343" s="5"/>
      <c r="H343" s="17"/>
      <c r="I343" s="6">
        <v>8410531.73</v>
      </c>
      <c r="J343" s="17"/>
      <c r="K343" s="6">
        <v>0</v>
      </c>
      <c r="L343" s="6"/>
    </row>
    <row r="344" spans="1:12" s="7" customFormat="1" ht="26.25" customHeight="1">
      <c r="A344" s="1"/>
      <c r="B344" s="2" t="s">
        <v>350</v>
      </c>
      <c r="D344" s="6"/>
      <c r="E344" s="6"/>
      <c r="F344" s="6"/>
      <c r="G344" s="6"/>
      <c r="H344" s="17"/>
      <c r="I344" s="6">
        <v>10546286.02</v>
      </c>
      <c r="J344" s="17"/>
      <c r="K344" s="6">
        <v>323531.36</v>
      </c>
      <c r="L344" s="6"/>
    </row>
    <row r="345" spans="1:12" s="7" customFormat="1" ht="26.25" customHeight="1">
      <c r="A345" s="1"/>
      <c r="B345" s="2" t="s">
        <v>351</v>
      </c>
      <c r="D345" s="6"/>
      <c r="E345" s="6"/>
      <c r="F345" s="6"/>
      <c r="G345" s="5"/>
      <c r="H345" s="17"/>
      <c r="I345" s="6">
        <v>2760481.32</v>
      </c>
      <c r="J345" s="17"/>
      <c r="K345" s="6">
        <v>28507.29</v>
      </c>
      <c r="L345" s="6"/>
    </row>
    <row r="346" spans="1:12" s="7" customFormat="1" ht="26.25" customHeight="1">
      <c r="A346" s="1"/>
      <c r="B346" s="2" t="s">
        <v>352</v>
      </c>
      <c r="D346" s="6"/>
      <c r="E346" s="6"/>
      <c r="F346" s="6"/>
      <c r="G346" s="5"/>
      <c r="H346" s="17"/>
      <c r="I346" s="6">
        <v>165114294.88</v>
      </c>
      <c r="J346" s="17"/>
      <c r="K346" s="6">
        <v>1997929.67</v>
      </c>
      <c r="L346" s="6"/>
    </row>
    <row r="347" spans="1:12" s="7" customFormat="1" ht="26.25" customHeight="1">
      <c r="A347" s="1" t="s">
        <v>432</v>
      </c>
      <c r="B347" s="2"/>
      <c r="D347" s="6"/>
      <c r="E347" s="6"/>
      <c r="F347" s="6"/>
      <c r="G347" s="5"/>
      <c r="H347" s="17"/>
      <c r="I347" s="6"/>
      <c r="J347" s="17"/>
      <c r="K347" s="6"/>
      <c r="L347" s="6"/>
    </row>
    <row r="348" spans="1:12" s="7" customFormat="1" ht="26.25" customHeight="1">
      <c r="A348" s="1" t="s">
        <v>65</v>
      </c>
      <c r="B348" s="2"/>
      <c r="D348" s="6"/>
      <c r="E348" s="6"/>
      <c r="F348" s="6"/>
      <c r="G348" s="5"/>
      <c r="H348" s="17"/>
      <c r="I348" s="6"/>
      <c r="J348" s="17"/>
      <c r="K348" s="6"/>
      <c r="L348" s="6"/>
    </row>
    <row r="349" spans="1:12" s="7" customFormat="1" ht="26.25" customHeight="1">
      <c r="A349" s="1" t="s">
        <v>0</v>
      </c>
      <c r="B349" s="2"/>
      <c r="D349" s="6"/>
      <c r="E349" s="6"/>
      <c r="F349" s="6"/>
      <c r="G349" s="5"/>
      <c r="H349" s="17"/>
      <c r="I349" s="6"/>
      <c r="J349" s="17"/>
      <c r="L349" s="6"/>
    </row>
    <row r="350" spans="1:13" ht="26.25" customHeight="1">
      <c r="A350" s="32" t="s">
        <v>433</v>
      </c>
      <c r="B350" s="32"/>
      <c r="C350" s="32"/>
      <c r="D350" s="32"/>
      <c r="E350" s="32"/>
      <c r="F350" s="32"/>
      <c r="G350" s="32"/>
      <c r="H350" s="32"/>
      <c r="I350" s="32"/>
      <c r="J350" s="32"/>
      <c r="L350" s="32"/>
      <c r="M350" s="32"/>
    </row>
    <row r="351" spans="1:13" ht="26.25" customHeight="1">
      <c r="A351" s="32" t="s">
        <v>33</v>
      </c>
      <c r="B351" s="32"/>
      <c r="C351" s="32"/>
      <c r="D351" s="32"/>
      <c r="E351" s="32"/>
      <c r="F351" s="32"/>
      <c r="G351" s="32"/>
      <c r="H351" s="32"/>
      <c r="I351" s="32"/>
      <c r="J351" s="32"/>
      <c r="L351" s="32"/>
      <c r="M351" s="32"/>
    </row>
    <row r="352" spans="1:13" ht="26.25" customHeight="1">
      <c r="A352" s="39"/>
      <c r="B352" s="32" t="s">
        <v>66</v>
      </c>
      <c r="C352" s="32"/>
      <c r="D352" s="32"/>
      <c r="E352" s="32"/>
      <c r="F352" s="32"/>
      <c r="G352" s="32"/>
      <c r="H352" s="32"/>
      <c r="I352" s="32"/>
      <c r="J352" s="32"/>
      <c r="L352" s="32"/>
      <c r="M352" s="32"/>
    </row>
    <row r="353" spans="1:13" ht="26.25" customHeight="1">
      <c r="A353" s="35" t="s">
        <v>67</v>
      </c>
      <c r="B353" s="32"/>
      <c r="C353" s="32"/>
      <c r="D353" s="32"/>
      <c r="E353" s="32"/>
      <c r="F353" s="32"/>
      <c r="G353" s="32"/>
      <c r="H353" s="32"/>
      <c r="I353" s="32"/>
      <c r="J353" s="32"/>
      <c r="L353" s="32"/>
      <c r="M353" s="32"/>
    </row>
    <row r="354" spans="1:13" ht="26.25" customHeight="1">
      <c r="A354" s="35" t="s">
        <v>353</v>
      </c>
      <c r="B354" s="32"/>
      <c r="C354" s="32"/>
      <c r="D354" s="32"/>
      <c r="E354" s="32"/>
      <c r="F354" s="32"/>
      <c r="G354" s="32"/>
      <c r="H354" s="32"/>
      <c r="I354" s="32"/>
      <c r="J354" s="32"/>
      <c r="L354" s="32"/>
      <c r="M354" s="32"/>
    </row>
    <row r="355" spans="1:13" ht="26.25" customHeight="1">
      <c r="A355" s="35"/>
      <c r="B355" s="32" t="s">
        <v>34</v>
      </c>
      <c r="C355" s="32"/>
      <c r="D355" s="32"/>
      <c r="E355" s="32"/>
      <c r="F355" s="32"/>
      <c r="G355" s="32"/>
      <c r="H355" s="32"/>
      <c r="I355" s="32"/>
      <c r="J355" s="32"/>
      <c r="L355" s="32"/>
      <c r="M355" s="32"/>
    </row>
    <row r="356" spans="1:13" ht="26.25" customHeight="1">
      <c r="A356" s="35"/>
      <c r="B356" s="32" t="s">
        <v>35</v>
      </c>
      <c r="C356" s="32"/>
      <c r="D356" s="32"/>
      <c r="E356" s="32"/>
      <c r="F356" s="32"/>
      <c r="G356" s="32"/>
      <c r="H356" s="32"/>
      <c r="I356" s="32"/>
      <c r="J356" s="32"/>
      <c r="L356" s="32"/>
      <c r="M356" s="32"/>
    </row>
    <row r="357" spans="2:13" ht="26.25" customHeight="1">
      <c r="B357" s="35" t="s">
        <v>68</v>
      </c>
      <c r="C357" s="32"/>
      <c r="D357" s="32"/>
      <c r="E357" s="32"/>
      <c r="F357" s="32"/>
      <c r="G357" s="32"/>
      <c r="H357" s="32"/>
      <c r="I357" s="32"/>
      <c r="J357" s="32"/>
      <c r="L357" s="32"/>
      <c r="M357" s="32"/>
    </row>
    <row r="358" spans="2:13" ht="26.25" customHeight="1">
      <c r="B358" s="35" t="s">
        <v>36</v>
      </c>
      <c r="C358" s="32"/>
      <c r="D358" s="32"/>
      <c r="E358" s="32"/>
      <c r="F358" s="32"/>
      <c r="G358" s="32"/>
      <c r="H358" s="32"/>
      <c r="I358" s="32"/>
      <c r="J358" s="32"/>
      <c r="L358" s="32"/>
      <c r="M358" s="32"/>
    </row>
    <row r="359" spans="2:13" ht="26.25" customHeight="1">
      <c r="B359" s="35"/>
      <c r="C359" s="32"/>
      <c r="D359" s="32"/>
      <c r="E359" s="32"/>
      <c r="F359" s="32"/>
      <c r="G359" s="32"/>
      <c r="H359" s="32"/>
      <c r="I359" s="32"/>
      <c r="J359" s="32"/>
      <c r="L359" s="32"/>
      <c r="M359" s="32"/>
    </row>
    <row r="360" spans="2:13" ht="26.25" customHeight="1">
      <c r="B360" s="35"/>
      <c r="C360" s="32"/>
      <c r="D360" s="32"/>
      <c r="E360" s="32"/>
      <c r="F360" s="32"/>
      <c r="G360" s="32"/>
      <c r="H360" s="32"/>
      <c r="I360" s="32"/>
      <c r="J360" s="32"/>
      <c r="L360" s="32"/>
      <c r="M360" s="32"/>
    </row>
    <row r="361" spans="2:13" ht="26.25" customHeight="1">
      <c r="B361" s="35"/>
      <c r="C361" s="34" t="s">
        <v>266</v>
      </c>
      <c r="D361" s="34"/>
      <c r="E361" s="32"/>
      <c r="F361" s="32"/>
      <c r="G361" s="32"/>
      <c r="H361" s="32"/>
      <c r="I361" s="32"/>
      <c r="J361" s="32"/>
      <c r="L361" s="32"/>
      <c r="M361" s="32"/>
    </row>
    <row r="362" spans="2:13" ht="26.25" customHeight="1">
      <c r="B362" s="35"/>
      <c r="C362" s="1" t="s">
        <v>89</v>
      </c>
      <c r="D362" s="1"/>
      <c r="E362" s="32"/>
      <c r="F362" s="32"/>
      <c r="G362" s="32"/>
      <c r="H362" s="32"/>
      <c r="I362" s="32"/>
      <c r="J362" s="32"/>
      <c r="L362" s="32"/>
      <c r="M362" s="32"/>
    </row>
    <row r="363" spans="1:13" ht="24.75" customHeight="1">
      <c r="A363" s="72" t="s">
        <v>463</v>
      </c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32"/>
      <c r="M363" s="32"/>
    </row>
    <row r="364" spans="2:13" ht="25.5" customHeight="1">
      <c r="B364" s="35"/>
      <c r="C364" s="32"/>
      <c r="D364" s="32"/>
      <c r="E364" s="32"/>
      <c r="F364" s="32"/>
      <c r="G364" s="32"/>
      <c r="H364" s="32"/>
      <c r="I364" s="32"/>
      <c r="J364" s="32"/>
      <c r="L364" s="32"/>
      <c r="M364" s="32"/>
    </row>
    <row r="365" spans="1:13" ht="24.75" customHeight="1">
      <c r="A365" s="35"/>
      <c r="B365" s="32" t="s">
        <v>37</v>
      </c>
      <c r="C365" s="32"/>
      <c r="D365" s="32"/>
      <c r="E365" s="32"/>
      <c r="F365" s="32"/>
      <c r="G365" s="32"/>
      <c r="H365" s="32"/>
      <c r="I365" s="32"/>
      <c r="J365" s="32"/>
      <c r="L365" s="32"/>
      <c r="M365" s="32"/>
    </row>
    <row r="366" spans="1:13" ht="24.75" customHeight="1">
      <c r="A366" s="35"/>
      <c r="B366" s="32" t="s">
        <v>69</v>
      </c>
      <c r="C366" s="32"/>
      <c r="D366" s="32"/>
      <c r="E366" s="32"/>
      <c r="F366" s="32"/>
      <c r="G366" s="32"/>
      <c r="H366" s="32"/>
      <c r="I366" s="32"/>
      <c r="J366" s="32"/>
      <c r="L366" s="32"/>
      <c r="M366" s="32"/>
    </row>
    <row r="367" spans="1:13" ht="24.75" customHeight="1">
      <c r="A367" s="35"/>
      <c r="B367" s="32" t="s">
        <v>71</v>
      </c>
      <c r="C367" s="32"/>
      <c r="D367" s="32"/>
      <c r="E367" s="32"/>
      <c r="F367" s="32"/>
      <c r="G367" s="32"/>
      <c r="H367" s="32"/>
      <c r="I367" s="32"/>
      <c r="J367" s="32"/>
      <c r="L367" s="32"/>
      <c r="M367" s="32"/>
    </row>
    <row r="368" spans="1:13" ht="24.75" customHeight="1">
      <c r="A368" s="35"/>
      <c r="B368" s="32" t="s">
        <v>70</v>
      </c>
      <c r="C368" s="32"/>
      <c r="D368" s="32"/>
      <c r="E368" s="32"/>
      <c r="F368" s="32"/>
      <c r="G368" s="32"/>
      <c r="H368" s="32"/>
      <c r="I368" s="32"/>
      <c r="J368" s="32"/>
      <c r="L368" s="32"/>
      <c r="M368" s="32"/>
    </row>
    <row r="369" spans="1:13" ht="24.75" customHeight="1">
      <c r="A369" s="35"/>
      <c r="B369" s="32" t="s">
        <v>38</v>
      </c>
      <c r="C369" s="32"/>
      <c r="D369" s="32"/>
      <c r="E369" s="32"/>
      <c r="F369" s="32"/>
      <c r="G369" s="32"/>
      <c r="H369" s="32"/>
      <c r="I369" s="32"/>
      <c r="J369" s="32"/>
      <c r="L369" s="32"/>
      <c r="M369" s="32"/>
    </row>
    <row r="370" spans="1:13" ht="24.75" customHeight="1">
      <c r="A370" s="35"/>
      <c r="B370" s="32" t="s">
        <v>72</v>
      </c>
      <c r="C370" s="32"/>
      <c r="D370" s="32"/>
      <c r="E370" s="32"/>
      <c r="F370" s="32"/>
      <c r="G370" s="32"/>
      <c r="H370" s="32"/>
      <c r="I370" s="32"/>
      <c r="J370" s="32"/>
      <c r="L370" s="32"/>
      <c r="M370" s="32"/>
    </row>
    <row r="371" spans="1:13" ht="24.75" customHeight="1">
      <c r="A371" s="35"/>
      <c r="B371" s="32" t="s">
        <v>73</v>
      </c>
      <c r="C371" s="32"/>
      <c r="D371" s="32"/>
      <c r="E371" s="32"/>
      <c r="F371" s="32"/>
      <c r="G371" s="32"/>
      <c r="H371" s="32"/>
      <c r="I371" s="32"/>
      <c r="J371" s="32"/>
      <c r="L371" s="32"/>
      <c r="M371" s="32"/>
    </row>
    <row r="372" spans="1:13" ht="24.75" customHeight="1">
      <c r="A372" s="35"/>
      <c r="B372" s="32" t="s">
        <v>74</v>
      </c>
      <c r="C372" s="32"/>
      <c r="D372" s="32"/>
      <c r="E372" s="32"/>
      <c r="F372" s="32"/>
      <c r="G372" s="32"/>
      <c r="H372" s="32"/>
      <c r="I372" s="32"/>
      <c r="J372" s="32"/>
      <c r="L372" s="32"/>
      <c r="M372" s="32"/>
    </row>
    <row r="373" spans="1:13" ht="24.75" customHeight="1">
      <c r="A373" s="35"/>
      <c r="B373" s="32" t="s">
        <v>39</v>
      </c>
      <c r="C373" s="32"/>
      <c r="D373" s="32"/>
      <c r="E373" s="32"/>
      <c r="F373" s="32"/>
      <c r="G373" s="32"/>
      <c r="H373" s="32"/>
      <c r="I373" s="32"/>
      <c r="J373" s="32"/>
      <c r="L373" s="32"/>
      <c r="M373" s="32"/>
    </row>
    <row r="374" spans="1:13" ht="24.75" customHeight="1">
      <c r="A374" s="32" t="s">
        <v>434</v>
      </c>
      <c r="B374" s="32"/>
      <c r="C374" s="32"/>
      <c r="D374" s="32"/>
      <c r="E374" s="32"/>
      <c r="F374" s="32"/>
      <c r="G374" s="32"/>
      <c r="H374" s="32"/>
      <c r="I374" s="32"/>
      <c r="J374" s="32"/>
      <c r="L374" s="32"/>
      <c r="M374" s="32"/>
    </row>
    <row r="375" spans="1:13" ht="24.75" customHeight="1">
      <c r="A375" s="32"/>
      <c r="B375" s="32" t="s">
        <v>435</v>
      </c>
      <c r="C375" s="32"/>
      <c r="D375" s="32"/>
      <c r="E375" s="32"/>
      <c r="F375" s="32"/>
      <c r="G375" s="32"/>
      <c r="H375" s="32"/>
      <c r="I375" s="32"/>
      <c r="J375" s="32"/>
      <c r="K375" s="48"/>
      <c r="L375" s="32"/>
      <c r="M375" s="32"/>
    </row>
    <row r="376" spans="1:13" ht="24.75" customHeight="1">
      <c r="A376" s="32"/>
      <c r="B376" s="32" t="s">
        <v>436</v>
      </c>
      <c r="C376" s="32"/>
      <c r="D376" s="32"/>
      <c r="E376" s="32"/>
      <c r="F376" s="32"/>
      <c r="G376" s="32"/>
      <c r="H376" s="32"/>
      <c r="I376" s="32"/>
      <c r="J376" s="32"/>
      <c r="L376" s="32"/>
      <c r="M376" s="32"/>
    </row>
    <row r="377" spans="1:13" ht="24.75" customHeight="1">
      <c r="A377" s="32"/>
      <c r="B377" s="32" t="s">
        <v>437</v>
      </c>
      <c r="C377" s="32"/>
      <c r="D377" s="32"/>
      <c r="E377" s="32"/>
      <c r="F377" s="32"/>
      <c r="G377" s="32"/>
      <c r="H377" s="32"/>
      <c r="I377" s="32"/>
      <c r="J377" s="32"/>
      <c r="L377" s="32"/>
      <c r="M377" s="32"/>
    </row>
    <row r="378" spans="1:13" ht="24.75" customHeight="1">
      <c r="A378" s="32"/>
      <c r="B378" s="32" t="s">
        <v>438</v>
      </c>
      <c r="C378" s="32"/>
      <c r="D378" s="32"/>
      <c r="E378" s="32"/>
      <c r="F378" s="32"/>
      <c r="G378" s="32"/>
      <c r="H378" s="32"/>
      <c r="I378" s="32"/>
      <c r="J378" s="32"/>
      <c r="L378" s="32"/>
      <c r="M378" s="32"/>
    </row>
    <row r="379" spans="1:13" ht="24.75" customHeight="1">
      <c r="A379" s="39"/>
      <c r="B379" s="32" t="s">
        <v>439</v>
      </c>
      <c r="C379" s="32"/>
      <c r="D379" s="32"/>
      <c r="E379" s="32"/>
      <c r="F379" s="32"/>
      <c r="G379" s="32"/>
      <c r="H379" s="32"/>
      <c r="I379" s="32"/>
      <c r="J379" s="32"/>
      <c r="L379" s="32"/>
      <c r="M379" s="32"/>
    </row>
    <row r="380" spans="1:13" ht="24.75" customHeight="1">
      <c r="A380" s="35"/>
      <c r="B380" s="32" t="s">
        <v>354</v>
      </c>
      <c r="C380" s="32"/>
      <c r="D380" s="32"/>
      <c r="E380" s="32"/>
      <c r="F380" s="32"/>
      <c r="G380" s="32"/>
      <c r="H380" s="32"/>
      <c r="I380" s="32"/>
      <c r="J380" s="32"/>
      <c r="L380" s="32"/>
      <c r="M380" s="32"/>
    </row>
    <row r="381" spans="1:13" ht="24.75" customHeight="1">
      <c r="A381" s="35"/>
      <c r="B381" s="32"/>
      <c r="C381" s="32"/>
      <c r="D381" s="32"/>
      <c r="E381" s="32"/>
      <c r="F381" s="32"/>
      <c r="G381" s="32"/>
      <c r="H381" s="32"/>
      <c r="I381" s="32"/>
      <c r="J381" s="32"/>
      <c r="L381" s="32"/>
      <c r="M381" s="32"/>
    </row>
    <row r="382" spans="1:13" ht="24.75" customHeight="1">
      <c r="A382" s="35"/>
      <c r="B382" s="32"/>
      <c r="C382" s="32"/>
      <c r="D382" s="32"/>
      <c r="E382" s="32"/>
      <c r="F382" s="32"/>
      <c r="G382" s="32"/>
      <c r="H382" s="32"/>
      <c r="I382" s="32"/>
      <c r="J382" s="32"/>
      <c r="L382" s="32"/>
      <c r="M382" s="32"/>
    </row>
    <row r="383" s="34" customFormat="1" ht="24.75" customHeight="1">
      <c r="C383" s="34" t="s">
        <v>266</v>
      </c>
    </row>
    <row r="384" spans="1:3" s="1" customFormat="1" ht="25.5" customHeight="1">
      <c r="A384" s="22"/>
      <c r="C384" s="1" t="s">
        <v>89</v>
      </c>
    </row>
  </sheetData>
  <sheetProtection password="CC7A" sheet="1" objects="1" scenarios="1"/>
  <mergeCells count="17">
    <mergeCell ref="A1:K1"/>
    <mergeCell ref="A2:K2"/>
    <mergeCell ref="A3:K3"/>
    <mergeCell ref="A183:K183"/>
    <mergeCell ref="A34:K34"/>
    <mergeCell ref="A66:K66"/>
    <mergeCell ref="A122:K122"/>
    <mergeCell ref="A91:K91"/>
    <mergeCell ref="A153:K153"/>
    <mergeCell ref="A363:K363"/>
    <mergeCell ref="A213:K213"/>
    <mergeCell ref="A243:K243"/>
    <mergeCell ref="A273:K273"/>
    <mergeCell ref="A305:K305"/>
    <mergeCell ref="G218:I218"/>
    <mergeCell ref="G245:I245"/>
    <mergeCell ref="A334:K334"/>
  </mergeCells>
  <printOptions/>
  <pageMargins left="0.67" right="0.22" top="0.67" bottom="0.81" header="0.36" footer="0.37"/>
  <pageSetup horizontalDpi="180" verticalDpi="180" orientation="portrait" paperSize="9" r:id="rId1"/>
  <rowBreaks count="2" manualBreakCount="2">
    <brk id="90" max="255" man="1"/>
    <brk id="3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</dc:creator>
  <cp:keywords/>
  <dc:description/>
  <cp:lastModifiedBy>kok</cp:lastModifiedBy>
  <cp:lastPrinted>2004-05-21T02:35:04Z</cp:lastPrinted>
  <dcterms:created xsi:type="dcterms:W3CDTF">1998-10-03T06:02:10Z</dcterms:created>
  <dcterms:modified xsi:type="dcterms:W3CDTF">2004-05-21T02:37:38Z</dcterms:modified>
  <cp:category/>
  <cp:version/>
  <cp:contentType/>
  <cp:contentStatus/>
</cp:coreProperties>
</file>